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3_PUBLICADO_19052026\es\OK\"/>
    </mc:Choice>
  </mc:AlternateContent>
  <bookViews>
    <workbookView xWindow="0" yWindow="0" windowWidth="28800" windowHeight="11955"/>
  </bookViews>
  <sheets>
    <sheet name="&gt;&gt;INDICE&lt;&lt;" sheetId="2" r:id="rId1"/>
    <sheet name="Autorizaciones" sheetId="3" r:id="rId2"/>
  </sheets>
  <definedNames>
    <definedName name="_xlnm.Print_Area" localSheetId="0">'&gt;&gt;INDICE&lt;&lt;'!$C$9:$G$12</definedName>
    <definedName name="_xlnm.Print_Area" localSheetId="1">Autorizaciones!$C$9:$T$22</definedName>
    <definedName name="_xlnm.Print_Titles" localSheetId="0">'&gt;&gt;INDICE&lt;&lt;'!$2:$8</definedName>
    <definedName name="_xlnm.Print_Titles" localSheetId="1">Autorizaciones!$2:$8</definedName>
  </definedNames>
  <calcPr calcId="162913"/>
</workbook>
</file>

<file path=xl/calcChain.xml><?xml version="1.0" encoding="utf-8"?>
<calcChain xmlns="http://schemas.openxmlformats.org/spreadsheetml/2006/main">
  <c r="T20" i="3" l="1"/>
  <c r="S20" i="3" l="1"/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J12" i="3"/>
</calcChain>
</file>

<file path=xl/sharedStrings.xml><?xml version="1.0" encoding="utf-8"?>
<sst xmlns="http://schemas.openxmlformats.org/spreadsheetml/2006/main" count="19" uniqueCount="15">
  <si>
    <t>CAPV</t>
  </si>
  <si>
    <t>I. Ámbito: PROTECCIÓN SOCIAL</t>
  </si>
  <si>
    <t>Bizkaia</t>
  </si>
  <si>
    <t>% Bizkaia s/ CAPV</t>
  </si>
  <si>
    <t xml:space="preserve">Total concesiones </t>
  </si>
  <si>
    <t>Autorizaciones residencia y trabajo</t>
  </si>
  <si>
    <t xml:space="preserve">Bizkaia </t>
  </si>
  <si>
    <t>I.K. Datos de autorización de residencia temporal y trabajo</t>
  </si>
  <si>
    <t>Autorizaciones</t>
  </si>
  <si>
    <t>% Bizkaia sobre CAPV</t>
  </si>
  <si>
    <t>Nota: Hasta 2014 los datos se recogen del Boletín Estadístico Anual. A partir de 2015 se toman del Portal Estadístico de la Delegación.</t>
  </si>
  <si>
    <t xml:space="preserve">Fuente: Delegación del Gobierno contra la Violencia de Género del Ministerio de Igualdad. Gobierno de España. </t>
  </si>
  <si>
    <t xml:space="preserve"> </t>
  </si>
  <si>
    <r>
      <t>Tabla 1</t>
    </r>
    <r>
      <rPr>
        <sz val="10"/>
        <rFont val="Arial"/>
        <family val="2"/>
      </rPr>
      <t>. Concesiones de autorización de residencia temporal y trabajo a mujeres extranjeras víctimas de violencia de género por ámbito territorial. 2025.</t>
    </r>
  </si>
  <si>
    <r>
      <t>Tabla 2.</t>
    </r>
    <r>
      <rPr>
        <sz val="10"/>
        <rFont val="Arial"/>
        <family val="2"/>
      </rPr>
      <t xml:space="preserve"> Concesiones de autorización de residencia temporal y trabajo a mujeres extranjeras víctimas de violencia de género. Bizkaia. Evolución 2011-2025.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</si>
</sst>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2" fillId="0" borderId="4" xfId="1" applyNumberFormat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0" fontId="0" fillId="0" borderId="0" xfId="0" applyFill="1" applyAlignment="1"/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9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0" xfId="0" applyNumberFormat="1" applyFont="1" applyFill="1" applyBorder="1" applyAlignment="1">
      <alignment horizontal="left" vertical="center"/>
    </xf>
    <xf numFmtId="164" fontId="5" fillId="0" borderId="9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left" vertical="center"/>
    </xf>
    <xf numFmtId="167" fontId="16" fillId="0" borderId="11" xfId="0" applyNumberFormat="1" applyFont="1" applyFill="1" applyBorder="1" applyAlignment="1">
      <alignment vertical="center"/>
    </xf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9" fontId="15" fillId="0" borderId="12" xfId="0" applyNumberFormat="1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7</xdr:row>
      <xdr:rowOff>114298</xdr:rowOff>
    </xdr:from>
    <xdr:to>
      <xdr:col>19</xdr:col>
      <xdr:colOff>276074</xdr:colOff>
      <xdr:row>9</xdr:row>
      <xdr:rowOff>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9" y="1476373"/>
          <a:ext cx="8820000" cy="200027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 por ámbito territorial. 2025.</a:t>
          </a:r>
        </a:p>
      </xdr:txBody>
    </xdr:sp>
    <xdr:clientData/>
  </xdr:twoCellAnchor>
  <xdr:twoCellAnchor>
    <xdr:from>
      <xdr:col>1</xdr:col>
      <xdr:colOff>380999</xdr:colOff>
      <xdr:row>15</xdr:row>
      <xdr:rowOff>0</xdr:rowOff>
    </xdr:from>
    <xdr:to>
      <xdr:col>20</xdr:col>
      <xdr:colOff>0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9" y="2857500"/>
          <a:ext cx="9048751" cy="3524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género. Bizkaia. Evolución 2011-2025.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92680</xdr:rowOff>
    </xdr:from>
    <xdr:to>
      <xdr:col>1</xdr:col>
      <xdr:colOff>180308</xdr:colOff>
      <xdr:row>3</xdr:row>
      <xdr:rowOff>61248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2735"/>
          <a:ext cx="675011" cy="2731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8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1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7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13" t="s">
        <v>8</v>
      </c>
      <c r="E9" s="13"/>
      <c r="F9" s="13"/>
      <c r="G9" s="6"/>
      <c r="H9" s="6"/>
      <c r="I9" s="6"/>
      <c r="J9" s="6"/>
      <c r="K9" s="6"/>
      <c r="L9" s="6"/>
      <c r="M9" s="5"/>
    </row>
    <row r="10" spans="1:13" s="24" customFormat="1" ht="32.1" customHeight="1" x14ac:dyDescent="0.2">
      <c r="B10" s="8"/>
      <c r="E10" s="50" t="s">
        <v>13</v>
      </c>
      <c r="F10" s="51"/>
      <c r="G10" s="25"/>
      <c r="H10" s="25"/>
      <c r="I10" s="25"/>
      <c r="J10" s="25"/>
      <c r="K10" s="25"/>
      <c r="L10" s="25"/>
      <c r="M10" s="26"/>
    </row>
    <row r="11" spans="1:13" s="24" customFormat="1" ht="32.1" customHeight="1" x14ac:dyDescent="0.2">
      <c r="C11" s="25"/>
      <c r="E11" s="52" t="s">
        <v>14</v>
      </c>
      <c r="F11" s="53"/>
      <c r="G11" s="1"/>
    </row>
    <row r="12" spans="1:13" s="4" customFormat="1" ht="15.95" customHeight="1" x14ac:dyDescent="0.2">
      <c r="C12" s="7"/>
      <c r="E12" s="16"/>
      <c r="F12" s="17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4"/>
      <c r="E14" s="14"/>
      <c r="F14" s="10"/>
      <c r="G14" s="9"/>
    </row>
    <row r="15" spans="1:13" x14ac:dyDescent="0.2">
      <c r="A15" s="5"/>
      <c r="B15" s="5"/>
      <c r="C15" s="10"/>
      <c r="D15" s="10"/>
      <c r="E15" s="19"/>
      <c r="F15" s="10"/>
      <c r="G15" s="10"/>
    </row>
    <row r="16" spans="1:13" x14ac:dyDescent="0.2">
      <c r="A16" s="5"/>
      <c r="B16" s="5"/>
      <c r="C16" s="10"/>
      <c r="D16" s="10"/>
      <c r="E16" s="5"/>
      <c r="F16" s="20"/>
      <c r="G16" s="10"/>
    </row>
    <row r="17" spans="1:7" x14ac:dyDescent="0.2">
      <c r="A17" s="5"/>
      <c r="B17" s="5"/>
      <c r="C17" s="10"/>
      <c r="D17" s="10"/>
      <c r="E17" s="5"/>
      <c r="F17" s="21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5"/>
      <c r="E24" s="15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4"/>
      <c r="E30" s="14"/>
      <c r="F30" s="10"/>
      <c r="G30" s="9"/>
    </row>
    <row r="31" spans="1:7" x14ac:dyDescent="0.2">
      <c r="A31" s="5"/>
      <c r="B31" s="5"/>
      <c r="C31" s="10"/>
      <c r="D31" s="10"/>
      <c r="E31" s="19"/>
      <c r="F31" s="10"/>
      <c r="G31" s="10"/>
    </row>
    <row r="32" spans="1:7" x14ac:dyDescent="0.2">
      <c r="A32" s="5"/>
      <c r="B32" s="5"/>
      <c r="C32" s="10"/>
      <c r="D32" s="1"/>
      <c r="F32" s="22"/>
      <c r="G32" s="1"/>
    </row>
    <row r="33" spans="2:7" x14ac:dyDescent="0.2">
      <c r="C33" s="1"/>
      <c r="D33" s="1"/>
      <c r="F33" s="23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2">
    <mergeCell ref="E10:F10"/>
    <mergeCell ref="E11:F11"/>
  </mergeCells>
  <phoneticPr fontId="2" type="noConversion"/>
  <hyperlinks>
    <hyperlink ref="D9:F9" location="Autorizaciones!A1" tooltip="Autorizaciones" display="Autorizaciones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4"/>
  <sheetViews>
    <sheetView showGridLines="0" zoomScaleNormal="100" workbookViewId="0"/>
  </sheetViews>
  <sheetFormatPr baseColWidth="10" defaultRowHeight="12.75" x14ac:dyDescent="0.2"/>
  <cols>
    <col min="1" max="1" width="11.42578125" style="18" customWidth="1"/>
    <col min="2" max="2" width="5.7109375" style="18" customWidth="1"/>
    <col min="3" max="3" width="3.7109375" style="18" customWidth="1"/>
    <col min="4" max="4" width="18.42578125" style="18" customWidth="1"/>
    <col min="5" max="5" width="7.140625" style="18" customWidth="1"/>
    <col min="6" max="6" width="7.5703125" style="18" hidden="1" customWidth="1"/>
    <col min="7" max="8" width="7.5703125" style="18" customWidth="1"/>
    <col min="9" max="9" width="8" style="18" customWidth="1"/>
    <col min="10" max="20" width="7.5703125" style="18" customWidth="1"/>
    <col min="21" max="16384" width="11.42578125" style="18"/>
  </cols>
  <sheetData>
    <row r="1" spans="3:12" ht="15.95" customHeight="1" x14ac:dyDescent="0.2"/>
    <row r="2" spans="3:12" ht="12" customHeight="1" x14ac:dyDescent="0.2"/>
    <row r="3" spans="3:12" ht="12" customHeight="1" x14ac:dyDescent="0.2"/>
    <row r="4" spans="3:12" ht="12" customHeight="1" x14ac:dyDescent="0.2"/>
    <row r="5" spans="3:12" ht="24" customHeight="1" x14ac:dyDescent="0.2"/>
    <row r="6" spans="3:12" ht="15.95" customHeight="1" x14ac:dyDescent="0.2">
      <c r="C6" s="7" t="s">
        <v>1</v>
      </c>
      <c r="D6" s="1"/>
    </row>
    <row r="7" spans="3:12" ht="15.95" customHeight="1" x14ac:dyDescent="0.2">
      <c r="C7" s="8" t="s">
        <v>7</v>
      </c>
      <c r="D7" s="1"/>
    </row>
    <row r="8" spans="3:12" ht="9" customHeight="1" x14ac:dyDescent="0.2"/>
    <row r="9" spans="3:12" ht="15.95" customHeight="1" x14ac:dyDescent="0.2"/>
    <row r="10" spans="3:12" ht="6.95" customHeight="1" x14ac:dyDescent="0.2"/>
    <row r="11" spans="3:12" ht="21.75" customHeight="1" x14ac:dyDescent="0.2">
      <c r="D11" s="56" t="s">
        <v>5</v>
      </c>
      <c r="E11" s="45"/>
      <c r="F11" s="48"/>
      <c r="G11" s="46"/>
      <c r="H11" s="2" t="s">
        <v>2</v>
      </c>
      <c r="I11" s="3" t="s">
        <v>0</v>
      </c>
      <c r="J11" s="27" t="s">
        <v>3</v>
      </c>
      <c r="L11" s="38"/>
    </row>
    <row r="12" spans="3:12" ht="15.95" customHeight="1" x14ac:dyDescent="0.2">
      <c r="D12" s="33" t="s">
        <v>4</v>
      </c>
      <c r="E12" s="43"/>
      <c r="F12" s="43"/>
      <c r="G12" s="47"/>
      <c r="H12" s="44">
        <v>225</v>
      </c>
      <c r="I12" s="30">
        <v>511</v>
      </c>
      <c r="J12" s="39">
        <f>(H12*100)/I12</f>
        <v>44.031311154598825</v>
      </c>
    </row>
    <row r="13" spans="3:12" ht="17.25" customHeight="1" x14ac:dyDescent="0.2">
      <c r="D13" s="42" t="s">
        <v>11</v>
      </c>
      <c r="E13" s="10"/>
      <c r="F13" s="10"/>
      <c r="G13" s="10"/>
      <c r="H13" s="10"/>
      <c r="I13" s="1"/>
      <c r="J13" s="1"/>
      <c r="K13" s="1"/>
      <c r="L13" s="1"/>
    </row>
    <row r="14" spans="3:12" ht="15.95" customHeight="1" x14ac:dyDescent="0.2"/>
    <row r="15" spans="3:12" ht="15.95" customHeight="1" x14ac:dyDescent="0.2"/>
    <row r="16" spans="3:12" ht="15.75" customHeight="1" x14ac:dyDescent="0.2"/>
    <row r="17" spans="2:20" ht="6.75" customHeight="1" x14ac:dyDescent="0.2"/>
    <row r="18" spans="2:20" ht="21.75" customHeight="1" x14ac:dyDescent="0.2">
      <c r="D18" s="54" t="s">
        <v>5</v>
      </c>
      <c r="E18" s="55"/>
      <c r="F18" s="28">
        <v>2011</v>
      </c>
      <c r="G18" s="29">
        <v>2012</v>
      </c>
      <c r="H18" s="29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  <c r="S18" s="2">
        <v>2024</v>
      </c>
      <c r="T18" s="2">
        <v>2025</v>
      </c>
    </row>
    <row r="19" spans="2:20" ht="15.95" customHeight="1" x14ac:dyDescent="0.2">
      <c r="C19" s="31"/>
      <c r="D19" s="57" t="s">
        <v>6</v>
      </c>
      <c r="E19" s="58"/>
      <c r="F19" s="32">
        <v>20</v>
      </c>
      <c r="G19" s="32">
        <v>81</v>
      </c>
      <c r="H19" s="32">
        <v>77</v>
      </c>
      <c r="I19" s="32">
        <v>89</v>
      </c>
      <c r="J19" s="32">
        <v>94</v>
      </c>
      <c r="K19" s="32">
        <v>59</v>
      </c>
      <c r="L19" s="32">
        <v>31</v>
      </c>
      <c r="M19" s="32">
        <v>43</v>
      </c>
      <c r="N19" s="32">
        <v>69</v>
      </c>
      <c r="O19" s="32">
        <v>88</v>
      </c>
      <c r="P19" s="32">
        <v>150</v>
      </c>
      <c r="Q19" s="32">
        <v>142</v>
      </c>
      <c r="R19" s="32">
        <v>225</v>
      </c>
      <c r="S19" s="32">
        <v>237</v>
      </c>
      <c r="T19" s="32">
        <v>225</v>
      </c>
    </row>
    <row r="20" spans="2:20" ht="15.95" customHeight="1" x14ac:dyDescent="0.2">
      <c r="C20" s="31"/>
      <c r="D20" s="59" t="s">
        <v>9</v>
      </c>
      <c r="E20" s="60"/>
      <c r="F20" s="49">
        <f>(F19*100)/46</f>
        <v>43.478260869565219</v>
      </c>
      <c r="G20" s="49">
        <f>(G19*100)/165</f>
        <v>49.090909090909093</v>
      </c>
      <c r="H20" s="49">
        <f>(H19*100)/150</f>
        <v>51.333333333333336</v>
      </c>
      <c r="I20" s="49">
        <f>(I19*100)/149</f>
        <v>59.731543624161077</v>
      </c>
      <c r="J20" s="49">
        <f>(J19*100)/148</f>
        <v>63.513513513513516</v>
      </c>
      <c r="K20" s="49">
        <f>(K19*100)/106</f>
        <v>55.660377358490564</v>
      </c>
      <c r="L20" s="49">
        <f>(L19*100)/61</f>
        <v>50.819672131147541</v>
      </c>
      <c r="M20" s="49">
        <f>(M19*100)/79</f>
        <v>54.430379746835442</v>
      </c>
      <c r="N20" s="49">
        <f>(N19*100)/106</f>
        <v>65.094339622641513</v>
      </c>
      <c r="O20" s="49">
        <f>O19*100/167</f>
        <v>52.694610778443113</v>
      </c>
      <c r="P20" s="49">
        <f>P19*100/255</f>
        <v>58.823529411764703</v>
      </c>
      <c r="Q20" s="49">
        <f>Q19*100/276</f>
        <v>51.449275362318843</v>
      </c>
      <c r="R20" s="49">
        <f>R19*100/460</f>
        <v>48.913043478260867</v>
      </c>
      <c r="S20" s="49">
        <f>S19*100/592</f>
        <v>40.033783783783782</v>
      </c>
      <c r="T20" s="49">
        <f>T19*100/I12</f>
        <v>44.031311154598825</v>
      </c>
    </row>
    <row r="21" spans="2:20" ht="17.25" customHeight="1" x14ac:dyDescent="0.2">
      <c r="C21" s="34"/>
      <c r="D21" s="37" t="s">
        <v>10</v>
      </c>
      <c r="E21" s="35"/>
      <c r="F21" s="36"/>
      <c r="G21" s="36"/>
      <c r="H21" s="36"/>
      <c r="I21" s="36"/>
      <c r="J21" s="36"/>
    </row>
    <row r="22" spans="2:20" ht="17.25" customHeight="1" x14ac:dyDescent="0.2">
      <c r="D22" s="42" t="s">
        <v>11</v>
      </c>
      <c r="E22" s="40"/>
      <c r="F22" s="40"/>
      <c r="G22" s="40"/>
      <c r="H22" s="40"/>
      <c r="I22" s="41"/>
      <c r="J22" s="41"/>
      <c r="K22" s="41"/>
      <c r="L22" s="41"/>
    </row>
    <row r="23" spans="2:20" ht="15.95" customHeight="1" x14ac:dyDescent="0.2"/>
    <row r="24" spans="2:20" ht="15.95" customHeight="1" x14ac:dyDescent="0.2"/>
    <row r="25" spans="2:20" ht="15.95" customHeight="1" x14ac:dyDescent="0.2"/>
    <row r="26" spans="2:20" ht="15.95" customHeight="1" x14ac:dyDescent="0.2"/>
    <row r="27" spans="2:20" ht="15.95" customHeight="1" x14ac:dyDescent="0.2">
      <c r="B27" s="18" t="s">
        <v>12</v>
      </c>
    </row>
    <row r="28" spans="2:20" ht="15.95" customHeight="1" x14ac:dyDescent="0.2"/>
    <row r="29" spans="2:20" ht="15.95" customHeight="1" x14ac:dyDescent="0.2"/>
    <row r="30" spans="2:20" ht="15.95" customHeight="1" x14ac:dyDescent="0.2"/>
    <row r="31" spans="2:20" ht="15.95" customHeight="1" x14ac:dyDescent="0.2"/>
    <row r="32" spans="2:20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H12:J12 N19:T20"/>
  </dataValidations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Autorizaciones</vt:lpstr>
      <vt:lpstr>'&gt;&gt;INDICE&lt;&lt;'!Área_de_impresión</vt:lpstr>
      <vt:lpstr>Autorizaciones!Área_de_impresión</vt:lpstr>
      <vt:lpstr>'&gt;&gt;INDICE&lt;&lt;'!Títulos_a_imprimir</vt:lpstr>
      <vt:lpstr>Autorizaciones!Títulos_a_imprimir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2026-05-01T16:37:20Z</cp:lastPrinted>
  <dcterms:created xsi:type="dcterms:W3CDTF">2014-09-02T12:18:43Z</dcterms:created>
  <dcterms:modified xsi:type="dcterms:W3CDTF">2026-07-06T11:25:34Z</dcterms:modified>
</cp:coreProperties>
</file>