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inos\docugen\PROYECTOS\OVGB\2026\1.TRABAJO\Cifras_xlsx_26\PARA_REVISAR_PUBLICADO_MAYO\"/>
    </mc:Choice>
  </mc:AlternateContent>
  <bookViews>
    <workbookView xWindow="0" yWindow="0" windowWidth="28800" windowHeight="11655" tabRatio="468"/>
  </bookViews>
  <sheets>
    <sheet name="&gt;&gt;INDICE&lt;&lt;" sheetId="5" r:id="rId1"/>
    <sheet name="AdjudicacionesDirectas" sheetId="4" r:id="rId2"/>
    <sheet name="MujeresAcreditadasEtxebide" sheetId="6" r:id="rId3"/>
  </sheets>
  <definedNames>
    <definedName name="_xlnm.Print_Area" localSheetId="0">'&gt;&gt;INDICE&lt;&lt;'!$C$6:$G$28</definedName>
    <definedName name="_xlnm.Print_Area" localSheetId="1">AdjudicacionesDirectas!$C$11:$Y$103</definedName>
    <definedName name="_xlnm.Print_Area" localSheetId="2">MujeresAcreditadasEtxebide!$C$15:$W$78</definedName>
    <definedName name="_xlnm.Print_Titles" localSheetId="0">'&gt;&gt;INDICE&lt;&lt;'!$2:$5</definedName>
    <definedName name="_xlnm.Print_Titles" localSheetId="1">AdjudicacionesDirectas!$2:$10</definedName>
    <definedName name="_xlnm.Print_Titles" localSheetId="2">MujeresAcreditadasEtxebide!$2:$14</definedName>
  </definedNames>
  <calcPr calcId="162913"/>
</workbook>
</file>

<file path=xl/calcChain.xml><?xml version="1.0" encoding="utf-8"?>
<calcChain xmlns="http://schemas.openxmlformats.org/spreadsheetml/2006/main">
  <c r="O60" i="6" l="1"/>
  <c r="O61" i="6"/>
  <c r="P20" i="6" l="1"/>
  <c r="O102" i="4" l="1"/>
  <c r="P102" i="4" s="1"/>
  <c r="P100" i="4" l="1"/>
  <c r="P101" i="4"/>
  <c r="Q16" i="4"/>
  <c r="Q17" i="4"/>
  <c r="Q18" i="4"/>
  <c r="W73" i="6" l="1"/>
  <c r="O83" i="4" l="1"/>
  <c r="O56" i="4"/>
  <c r="P78" i="4" l="1"/>
  <c r="P63" i="4"/>
  <c r="P55" i="4"/>
  <c r="Q63" i="4"/>
  <c r="Q78" i="4"/>
  <c r="Q70" i="4"/>
  <c r="Q62" i="4"/>
  <c r="Q64" i="4"/>
  <c r="Q80" i="4"/>
  <c r="Q81" i="4"/>
  <c r="Q76" i="4"/>
  <c r="Q71" i="4"/>
  <c r="Q68" i="4"/>
  <c r="Q72" i="4"/>
  <c r="V73" i="6" l="1"/>
  <c r="U73" i="6" l="1"/>
  <c r="N62" i="6"/>
  <c r="T73" i="6" l="1"/>
  <c r="S73" i="6" l="1"/>
  <c r="R73" i="6" l="1"/>
  <c r="P19" i="6"/>
  <c r="P18" i="6"/>
  <c r="P70" i="4" l="1"/>
  <c r="P64" i="4"/>
  <c r="P62" i="4"/>
  <c r="P81" i="4"/>
  <c r="P68" i="4"/>
  <c r="P80" i="4"/>
  <c r="P76" i="4"/>
  <c r="P79" i="4"/>
  <c r="P72" i="4"/>
  <c r="P71" i="4"/>
  <c r="Q73" i="6"/>
  <c r="N34" i="6"/>
  <c r="O33" i="6" s="1"/>
  <c r="N54" i="6" l="1"/>
  <c r="P73" i="6" l="1"/>
  <c r="O53" i="6"/>
  <c r="O62" i="6" l="1"/>
  <c r="P82" i="4"/>
  <c r="P74" i="4"/>
  <c r="P69" i="4"/>
  <c r="P67" i="4"/>
  <c r="P77" i="4"/>
  <c r="P65" i="4"/>
  <c r="P73" i="4"/>
  <c r="P83" i="4"/>
  <c r="P75" i="4"/>
  <c r="P66" i="4"/>
  <c r="O73" i="6"/>
  <c r="O43" i="4" l="1"/>
  <c r="Q79" i="4" l="1"/>
  <c r="P52" i="4"/>
  <c r="Q82" i="4"/>
  <c r="Q77" i="4"/>
  <c r="Q67" i="4"/>
  <c r="Q69" i="4"/>
  <c r="Q73" i="4"/>
  <c r="Q65" i="4"/>
  <c r="Q74" i="4"/>
  <c r="Q75" i="4"/>
  <c r="Q66" i="4"/>
  <c r="Q83" i="4"/>
  <c r="N73" i="6"/>
  <c r="M73" i="6"/>
  <c r="L73" i="6"/>
  <c r="K73" i="6"/>
  <c r="J73" i="6"/>
  <c r="I73" i="6"/>
  <c r="H73" i="6"/>
  <c r="G73" i="6"/>
  <c r="O51" i="6"/>
  <c r="N45" i="6"/>
  <c r="O43" i="6" s="1"/>
  <c r="O94" i="4"/>
  <c r="P91" i="4" l="1"/>
  <c r="P92" i="4"/>
  <c r="P90" i="4"/>
  <c r="O34" i="6"/>
  <c r="O32" i="6"/>
  <c r="O41" i="6"/>
  <c r="O44" i="6"/>
  <c r="O40" i="6"/>
  <c r="O42" i="6"/>
  <c r="O52" i="6"/>
  <c r="O54" i="6" s="1"/>
  <c r="O29" i="6"/>
  <c r="O31" i="6"/>
  <c r="O27" i="6"/>
  <c r="O30" i="6"/>
  <c r="O28" i="6"/>
  <c r="P94" i="4"/>
  <c r="P89" i="4"/>
  <c r="P51" i="4"/>
  <c r="P53" i="4"/>
  <c r="P49" i="4"/>
  <c r="P56" i="4"/>
  <c r="P50" i="4"/>
  <c r="O45" i="6" l="1"/>
</calcChain>
</file>

<file path=xl/sharedStrings.xml><?xml version="1.0" encoding="utf-8"?>
<sst xmlns="http://schemas.openxmlformats.org/spreadsheetml/2006/main" count="166" uniqueCount="115">
  <si>
    <t>I. Ámbito: PROTECCIÓN SOCIAL</t>
  </si>
  <si>
    <t>Bizkaia</t>
  </si>
  <si>
    <t>CAPV</t>
  </si>
  <si>
    <t>ÁFRICA</t>
  </si>
  <si>
    <t>MAGREB</t>
  </si>
  <si>
    <t>MARRUECOS</t>
  </si>
  <si>
    <t>%</t>
  </si>
  <si>
    <t>TOTAL</t>
  </si>
  <si>
    <t xml:space="preserve">Una persona </t>
  </si>
  <si>
    <t>Dos personas</t>
  </si>
  <si>
    <t>Tres personas</t>
  </si>
  <si>
    <t>Cuatro personas</t>
  </si>
  <si>
    <t>LUGAR DE NACIMIENTO</t>
  </si>
  <si>
    <t>% s/ total extranj.</t>
  </si>
  <si>
    <t>% Bizkaia s/ CAPV</t>
  </si>
  <si>
    <t>PERSONAS UNIDAD CONVIVENCIA</t>
  </si>
  <si>
    <t>Diputación Foral de Bizkaia</t>
  </si>
  <si>
    <t>Ayuntamientos/ mancomunidades</t>
  </si>
  <si>
    <t>EDAD</t>
  </si>
  <si>
    <t>De 41 a 50 años</t>
  </si>
  <si>
    <t>Mujeres</t>
  </si>
  <si>
    <t>% s/ total benefic.</t>
  </si>
  <si>
    <t>Adjudicaciones</t>
  </si>
  <si>
    <t>Denegaciones</t>
  </si>
  <si>
    <t>Pendientes de resolución</t>
  </si>
  <si>
    <t>Solicitudes presentadas</t>
  </si>
  <si>
    <t>ENTIDAD SOLICITANTE</t>
  </si>
  <si>
    <t xml:space="preserve">Adjudicaciones de vivienda </t>
  </si>
  <si>
    <t>Cinco personas</t>
  </si>
  <si>
    <t>Medidas de acción positiva en materia de vivienda para mujeres víctimas de violencia de género:</t>
  </si>
  <si>
    <t xml:space="preserve">Medida 2: Otorgamiento de puntos extra en la baremación para promociones de VPO en régimen de alquiler </t>
  </si>
  <si>
    <t>Medida 1: Adjudicaciones directas de vivienda en alquiler</t>
  </si>
  <si>
    <t>% Bizkaia  s/CAPV</t>
  </si>
  <si>
    <t>Expedientes activos víctimas VG*</t>
  </si>
  <si>
    <t>(*)</t>
  </si>
  <si>
    <t>(*) Dato no disponible</t>
  </si>
  <si>
    <t>I.G. Datos sobre Vivienda</t>
  </si>
  <si>
    <r>
      <t xml:space="preserve">4.1. </t>
    </r>
    <r>
      <rPr>
        <u/>
        <sz val="9"/>
        <rFont val="arial"/>
        <family val="2"/>
      </rPr>
      <t>Principales indicadores por ámbito territorial</t>
    </r>
  </si>
  <si>
    <r>
      <t xml:space="preserve">4.2. </t>
    </r>
    <r>
      <rPr>
        <u/>
        <sz val="9"/>
        <rFont val="arial"/>
        <family val="2"/>
      </rPr>
      <t xml:space="preserve">Por tamaño de la unidad de convivencia </t>
    </r>
  </si>
  <si>
    <t xml:space="preserve">Dos personas </t>
  </si>
  <si>
    <t>N.º</t>
  </si>
  <si>
    <t>-</t>
  </si>
  <si>
    <t xml:space="preserve">Mujeres </t>
  </si>
  <si>
    <t xml:space="preserve">NACIONALIDAD </t>
  </si>
  <si>
    <t xml:space="preserve">Española </t>
  </si>
  <si>
    <t>Extranjera</t>
  </si>
  <si>
    <r>
      <t xml:space="preserve">3.1. </t>
    </r>
    <r>
      <rPr>
        <sz val="9"/>
        <color indexed="18"/>
        <rFont val="arial"/>
        <family val="2"/>
      </rPr>
      <t>Por entidad solicitante</t>
    </r>
  </si>
  <si>
    <r>
      <t xml:space="preserve">3.2. </t>
    </r>
    <r>
      <rPr>
        <sz val="9"/>
        <color indexed="18"/>
        <rFont val="arial"/>
        <family val="2"/>
      </rPr>
      <t>Por tamaño de la unidad de convivencia de la beneficiaria</t>
    </r>
  </si>
  <si>
    <r>
      <t>3.3.</t>
    </r>
    <r>
      <rPr>
        <sz val="9"/>
        <color indexed="18"/>
        <rFont val="arial"/>
        <family val="2"/>
      </rPr>
      <t xml:space="preserve"> Por lugar de nacimiento de mujeres extranjeras beneficiarias</t>
    </r>
  </si>
  <si>
    <r>
      <t xml:space="preserve">3.4. </t>
    </r>
    <r>
      <rPr>
        <sz val="9"/>
        <color indexed="18"/>
        <rFont val="arial"/>
        <family val="2"/>
      </rPr>
      <t>Por edad de la beneficiaria</t>
    </r>
  </si>
  <si>
    <r>
      <t xml:space="preserve">3.1. </t>
    </r>
    <r>
      <rPr>
        <u/>
        <sz val="9"/>
        <rFont val="arial"/>
        <family val="2"/>
      </rPr>
      <t>Por entidad solicitante</t>
    </r>
  </si>
  <si>
    <r>
      <t xml:space="preserve">3.2. </t>
    </r>
    <r>
      <rPr>
        <u/>
        <sz val="9"/>
        <rFont val="arial"/>
        <family val="2"/>
      </rPr>
      <t>Por tamaño de la unidad de convivencia de la beneficiaria</t>
    </r>
  </si>
  <si>
    <r>
      <t xml:space="preserve">3.3. </t>
    </r>
    <r>
      <rPr>
        <u/>
        <sz val="9"/>
        <rFont val="arial"/>
        <family val="2"/>
      </rPr>
      <t>Por lugar de nacimiento de mujeres extranjeras beneficiarias</t>
    </r>
  </si>
  <si>
    <r>
      <t xml:space="preserve">3.4. </t>
    </r>
    <r>
      <rPr>
        <u/>
        <sz val="9"/>
        <rFont val="arial"/>
        <family val="2"/>
      </rPr>
      <t>Por edad de la beneficiaria</t>
    </r>
  </si>
  <si>
    <r>
      <t xml:space="preserve">4.1. </t>
    </r>
    <r>
      <rPr>
        <sz val="9"/>
        <color indexed="18"/>
        <rFont val="arial"/>
        <family val="2"/>
      </rPr>
      <t>Principales indicadores por ámbito territorial</t>
    </r>
  </si>
  <si>
    <r>
      <t xml:space="preserve">4.2. </t>
    </r>
    <r>
      <rPr>
        <sz val="9"/>
        <color indexed="18"/>
        <rFont val="arial"/>
        <family val="2"/>
      </rPr>
      <t>Por tamaño de la unidad de convivencia</t>
    </r>
  </si>
  <si>
    <r>
      <t xml:space="preserve">4.3. </t>
    </r>
    <r>
      <rPr>
        <sz val="9"/>
        <color indexed="18"/>
        <rFont val="arial"/>
        <family val="2"/>
      </rPr>
      <t>Por edad</t>
    </r>
  </si>
  <si>
    <r>
      <t xml:space="preserve">4.4. </t>
    </r>
    <r>
      <rPr>
        <sz val="9"/>
        <color indexed="18"/>
        <rFont val="arial"/>
        <family val="2"/>
      </rPr>
      <t>Por nacionalidad</t>
    </r>
  </si>
  <si>
    <r>
      <t xml:space="preserve">4.5. </t>
    </r>
    <r>
      <rPr>
        <sz val="9"/>
        <color indexed="18"/>
        <rFont val="arial"/>
        <family val="2"/>
      </rPr>
      <t>Por discapacidad</t>
    </r>
  </si>
  <si>
    <r>
      <t xml:space="preserve">4.3. </t>
    </r>
    <r>
      <rPr>
        <u/>
        <sz val="9"/>
        <rFont val="arial"/>
        <family val="2"/>
      </rPr>
      <t>Por edad</t>
    </r>
  </si>
  <si>
    <r>
      <t xml:space="preserve">4.4. </t>
    </r>
    <r>
      <rPr>
        <u/>
        <sz val="9"/>
        <rFont val="arial"/>
        <family val="2"/>
      </rPr>
      <t>Por nacionalidad</t>
    </r>
  </si>
  <si>
    <t>18-30 años</t>
  </si>
  <si>
    <t>31-40 años</t>
  </si>
  <si>
    <t>41-50 años</t>
  </si>
  <si>
    <t>51-64 años</t>
  </si>
  <si>
    <r>
      <t xml:space="preserve">4.5. </t>
    </r>
    <r>
      <rPr>
        <u/>
        <sz val="9"/>
        <rFont val="arial"/>
        <family val="2"/>
      </rPr>
      <t>Por discapacidad</t>
    </r>
  </si>
  <si>
    <t>Seis personas</t>
  </si>
  <si>
    <t>ÁMBITO TERRITORIAL</t>
  </si>
  <si>
    <t>% Bizkaia s/total CAPV</t>
  </si>
  <si>
    <t>Fuentes:  Viceconsejería de Vivienda. Departamento de Vivienda y Asuntos Sociales. Gobierno Vasco (2007-2008).</t>
  </si>
  <si>
    <t>Dirección de Atención a las Víctimas de la Violencia de Género. Dpto. Interior. Gobierno Vasco (2009-2011).</t>
  </si>
  <si>
    <t>≥ 65 años</t>
  </si>
  <si>
    <t>AMÉRICA</t>
  </si>
  <si>
    <t>LATINOAMÉRICA</t>
  </si>
  <si>
    <t>Se desconoce</t>
  </si>
  <si>
    <t>Siete personas</t>
  </si>
  <si>
    <t>RESTO ÁFRICA</t>
  </si>
  <si>
    <t>30 años o menor</t>
  </si>
  <si>
    <t>De 31 a 40 años</t>
  </si>
  <si>
    <t xml:space="preserve">  </t>
  </si>
  <si>
    <t xml:space="preserve"> </t>
  </si>
  <si>
    <t xml:space="preserve">   </t>
  </si>
  <si>
    <t>Fuente: Departamento de Vivienda y Agenda Urbana. Gobierno Vasco.</t>
  </si>
  <si>
    <t>Emakunde-Instituto Vasco de la Mujer (2012). Departamento de Vivienda y Agenda Urbana (desde 2013).</t>
  </si>
  <si>
    <t>SENEGAL</t>
  </si>
  <si>
    <t>COLOMBIA</t>
  </si>
  <si>
    <t>HONDURAS</t>
  </si>
  <si>
    <t>De 51 a 64 años</t>
  </si>
  <si>
    <t>Mayor de 64 años</t>
  </si>
  <si>
    <r>
      <t>Tabla 1.</t>
    </r>
    <r>
      <rPr>
        <sz val="10"/>
        <rFont val="Arial"/>
        <family val="2"/>
      </rPr>
      <t xml:space="preserve"> Medidas de Acción Positiva en materia de vivienda para mujeres víctimas de violencia de género. Solicitudes de adjudicación directa de vivienda en régimen de alquiler según resultado de la tramitación por ámbito territorial. 2025.</t>
    </r>
  </si>
  <si>
    <r>
      <t xml:space="preserve">Tabla 2. </t>
    </r>
    <r>
      <rPr>
        <sz val="10"/>
        <rFont val="Arial"/>
        <family val="2"/>
      </rPr>
      <t>Medidas de Acción Positiva en materia de vivienda para mujeres víctimas de violencia de género. Solicitudes presentadas y adjudicaciones directas de vivienda en régimen de alquiler. Bizkaia. Evolución 2007-2025.</t>
    </r>
  </si>
  <si>
    <r>
      <t xml:space="preserve">Tabla 3. </t>
    </r>
    <r>
      <rPr>
        <sz val="10"/>
        <rFont val="Arial"/>
        <family val="2"/>
      </rPr>
      <t xml:space="preserve">Medidas de Acción Positiva en materia de vivienda para mujeres víctimas de violencia de género. Adjudicaciones directas de vivienda en régimen de alquiler. Bizkaia. 2025. </t>
    </r>
  </si>
  <si>
    <r>
      <t xml:space="preserve">Tabla 4. </t>
    </r>
    <r>
      <rPr>
        <sz val="10"/>
        <rFont val="Arial"/>
        <family val="2"/>
      </rPr>
      <t xml:space="preserve">Medidas de Acción Positiva en materia de vivienda para mujeres víctimas de violencia de género. Expedientes activos de mujeres acreditadas como víctimas de violencia de género en la baremación general de Etxebide de personas demandantes de vivienda en regimen de alquiler. </t>
    </r>
    <r>
      <rPr>
        <b/>
        <sz val="10"/>
        <rFont val="Arial"/>
        <family val="2"/>
      </rPr>
      <t>Datos a 31/12/2025.</t>
    </r>
  </si>
  <si>
    <r>
      <t xml:space="preserve">Tabla 5. </t>
    </r>
    <r>
      <rPr>
        <sz val="10"/>
        <rFont val="Arial"/>
        <family val="2"/>
      </rPr>
      <t>Medidas de Acción Positiva en materia de vivienda para mujeres víctimas de violencia de género. Expedientes de mujeres acreditadas como víctimas de violencia de género en la baremación general de Etxebide de personas demandantes de vivienda en régimen de alquiler, por ámbito territorial. Evolución 2009-2025.</t>
    </r>
  </si>
  <si>
    <t>ARGELIA</t>
  </si>
  <si>
    <t>ARGENTINA</t>
  </si>
  <si>
    <t>BRASIL</t>
  </si>
  <si>
    <t>NICARAGUA</t>
  </si>
  <si>
    <t>PERÚ</t>
  </si>
  <si>
    <t>EL SALVADOR</t>
  </si>
  <si>
    <t>VENEZUELA</t>
  </si>
  <si>
    <t>NIGERIA</t>
  </si>
  <si>
    <t>EUROPA</t>
  </si>
  <si>
    <t>FRANCIA</t>
  </si>
  <si>
    <t>Altas en 2025</t>
  </si>
  <si>
    <t>*Expedientes activos a fecha 31/12/2025</t>
  </si>
  <si>
    <t>U.E. 27</t>
  </si>
  <si>
    <t>Emakunde-Instituto Vasco de la Mujer (2012). Departamento de Vivienda y Agenda Urbana. Gobierno Vasco (desde 2013).</t>
  </si>
  <si>
    <t>Fuentes:  Dirección de Atención a las Víctimas de la Violencia de Género. Dpto. Interior. Gobierno Vasco (2009-2011).</t>
  </si>
  <si>
    <t>GUINEA-BISSAU</t>
  </si>
  <si>
    <t xml:space="preserve">Con discapacidad </t>
  </si>
  <si>
    <t>Sin discapacidad</t>
  </si>
  <si>
    <r>
      <t>3.5.</t>
    </r>
    <r>
      <rPr>
        <u/>
        <sz val="9"/>
        <rFont val="arial"/>
        <family val="2"/>
      </rPr>
      <t xml:space="preserve"> Por discapacidad</t>
    </r>
  </si>
  <si>
    <r>
      <t xml:space="preserve">3.5. </t>
    </r>
    <r>
      <rPr>
        <sz val="9"/>
        <color indexed="18"/>
        <rFont val="arial"/>
        <family val="2"/>
      </rPr>
      <t>Por discapacidad</t>
    </r>
  </si>
  <si>
    <t>% s/total exped. activos muj.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</si>
</sst>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General\ "/>
    <numFmt numFmtId="165" formatCode="0\ "/>
    <numFmt numFmtId="166" formatCode="0.00\ "/>
    <numFmt numFmtId="167" formatCode="#,##0.0\ "/>
    <numFmt numFmtId="168" formatCode="\ @"/>
    <numFmt numFmtId="169" formatCode="0.0%"/>
    <numFmt numFmtId="170" formatCode="#,##0\ "/>
    <numFmt numFmtId="171" formatCode="0.0\ "/>
    <numFmt numFmtId="173" formatCode="\ \ \ \ \ \ \ @"/>
    <numFmt numFmtId="174" formatCode="\ \ \ \ \ @"/>
    <numFmt numFmtId="175" formatCode="0.0"/>
  </numFmts>
  <fonts count="38" x14ac:knownFonts="1">
    <font>
      <sz val="10"/>
      <name val="Arial"/>
    </font>
    <font>
      <sz val="10"/>
      <name val="Arial"/>
      <family val="2"/>
    </font>
    <font>
      <u/>
      <sz val="10"/>
      <color indexed="12"/>
      <name val="Arial"/>
      <family val="2"/>
    </font>
    <font>
      <sz val="9"/>
      <name val="Arial"/>
      <family val="2"/>
    </font>
    <font>
      <b/>
      <sz val="12"/>
      <name val="Arial"/>
      <family val="2"/>
    </font>
    <font>
      <b/>
      <sz val="12"/>
      <color indexed="62"/>
      <name val="Arial"/>
      <family val="2"/>
    </font>
    <font>
      <b/>
      <u/>
      <sz val="10"/>
      <color indexed="62"/>
      <name val="Arial"/>
      <family val="2"/>
    </font>
    <font>
      <b/>
      <sz val="12"/>
      <name val="Arial"/>
      <family val="2"/>
    </font>
    <font>
      <b/>
      <u/>
      <sz val="10"/>
      <color indexed="12"/>
      <name val="Arial"/>
      <family val="2"/>
    </font>
    <font>
      <b/>
      <sz val="12"/>
      <color indexed="62"/>
      <name val="Arial"/>
      <family val="2"/>
    </font>
    <font>
      <sz val="10"/>
      <name val="Arial"/>
      <family val="2"/>
    </font>
    <font>
      <b/>
      <sz val="10"/>
      <name val="Arial"/>
      <family val="2"/>
    </font>
    <font>
      <b/>
      <sz val="9"/>
      <name val="arial"/>
      <family val="2"/>
    </font>
    <font>
      <sz val="9"/>
      <name val="Arial"/>
      <family val="2"/>
    </font>
    <font>
      <i/>
      <sz val="8"/>
      <name val="Arial"/>
      <family val="2"/>
    </font>
    <font>
      <sz val="8"/>
      <name val="Arial"/>
      <family val="2"/>
    </font>
    <font>
      <b/>
      <sz val="10"/>
      <color indexed="18"/>
      <name val="Arial"/>
      <family val="2"/>
    </font>
    <font>
      <sz val="8"/>
      <name val="Arial"/>
      <family val="2"/>
    </font>
    <font>
      <b/>
      <i/>
      <sz val="9"/>
      <color indexed="60"/>
      <name val="Arial"/>
      <family val="2"/>
    </font>
    <font>
      <i/>
      <sz val="9"/>
      <name val="Arial"/>
      <family val="2"/>
    </font>
    <font>
      <b/>
      <sz val="8"/>
      <name val="Arial"/>
      <family val="2"/>
    </font>
    <font>
      <b/>
      <sz val="9"/>
      <color indexed="10"/>
      <name val="Arial"/>
      <family val="2"/>
    </font>
    <font>
      <b/>
      <u/>
      <sz val="10"/>
      <name val="Arial"/>
      <family val="2"/>
    </font>
    <font>
      <b/>
      <sz val="10"/>
      <color indexed="10"/>
      <name val="Arial"/>
      <family val="2"/>
    </font>
    <font>
      <sz val="12"/>
      <name val="Arial"/>
      <family val="2"/>
    </font>
    <font>
      <sz val="5"/>
      <name val="Arial"/>
      <family val="2"/>
    </font>
    <font>
      <b/>
      <u/>
      <sz val="9"/>
      <name val="arial"/>
      <family val="2"/>
    </font>
    <font>
      <sz val="9"/>
      <color indexed="10"/>
      <name val="Arial"/>
      <family val="2"/>
    </font>
    <font>
      <sz val="10"/>
      <color indexed="10"/>
      <name val="Arial"/>
      <family val="2"/>
    </font>
    <font>
      <i/>
      <sz val="8"/>
      <color indexed="12"/>
      <name val="Arial"/>
      <family val="2"/>
    </font>
    <font>
      <i/>
      <sz val="8"/>
      <name val="Arial"/>
      <family val="2"/>
    </font>
    <font>
      <sz val="12"/>
      <name val="Arial"/>
      <family val="2"/>
    </font>
    <font>
      <i/>
      <sz val="9"/>
      <name val="Arial"/>
      <family val="2"/>
    </font>
    <font>
      <b/>
      <i/>
      <sz val="9"/>
      <name val="Arial"/>
      <family val="2"/>
    </font>
    <font>
      <sz val="9"/>
      <color indexed="10"/>
      <name val="Arial"/>
      <family val="2"/>
    </font>
    <font>
      <u/>
      <sz val="9"/>
      <name val="arial"/>
      <family val="2"/>
    </font>
    <font>
      <b/>
      <sz val="9"/>
      <color indexed="18"/>
      <name val="arial"/>
      <family val="2"/>
    </font>
    <font>
      <sz val="9"/>
      <color indexed="18"/>
      <name val="arial"/>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rgb="FF99CCFF"/>
        <bgColor indexed="64"/>
      </patternFill>
    </fill>
    <fill>
      <patternFill patternType="solid">
        <fgColor rgb="FFDDDDDD"/>
        <bgColor indexed="64"/>
      </patternFill>
    </fill>
  </fills>
  <borders count="37">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22"/>
      </top>
      <bottom/>
      <diagonal/>
    </border>
    <border>
      <left style="thin">
        <color indexed="64"/>
      </left>
      <right style="thin">
        <color indexed="64"/>
      </right>
      <top style="hair">
        <color rgb="FF808080"/>
      </top>
      <bottom/>
      <diagonal/>
    </border>
    <border>
      <left/>
      <right/>
      <top/>
      <bottom style="hair">
        <color indexed="22"/>
      </bottom>
      <diagonal/>
    </border>
    <border>
      <left style="thin">
        <color indexed="64"/>
      </left>
      <right/>
      <top/>
      <bottom style="hair">
        <color indexed="22"/>
      </bottom>
      <diagonal/>
    </border>
    <border>
      <left style="thin">
        <color indexed="64"/>
      </left>
      <right/>
      <top style="hair">
        <color rgb="FF808080"/>
      </top>
      <bottom/>
      <diagonal/>
    </border>
    <border>
      <left/>
      <right/>
      <top style="hair">
        <color rgb="FF808080"/>
      </top>
      <bottom/>
      <diagonal/>
    </border>
    <border>
      <left style="thin">
        <color indexed="64"/>
      </left>
      <right/>
      <top style="hair">
        <color theme="1" tint="0.499984740745262"/>
      </top>
      <bottom style="thin">
        <color indexed="64"/>
      </bottom>
      <diagonal/>
    </border>
    <border>
      <left style="thin">
        <color indexed="64"/>
      </left>
      <right style="thin">
        <color indexed="64"/>
      </right>
      <top style="hair">
        <color theme="1" tint="0.499984740745262"/>
      </top>
      <bottom style="thin">
        <color indexed="64"/>
      </bottom>
      <diagonal/>
    </border>
    <border>
      <left/>
      <right/>
      <top style="hair">
        <color theme="1" tint="0.499984740745262"/>
      </top>
      <bottom style="thin">
        <color indexed="64"/>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right style="thin">
        <color indexed="64"/>
      </right>
      <top style="hair">
        <color theme="1" tint="0.499984740745262"/>
      </top>
      <bottom style="thin">
        <color indexed="64"/>
      </bottom>
      <diagonal/>
    </border>
    <border>
      <left style="thin">
        <color indexed="64"/>
      </left>
      <right style="thin">
        <color indexed="64"/>
      </right>
      <top/>
      <bottom style="hair">
        <color indexed="22"/>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97">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164" fontId="3" fillId="0" borderId="0" xfId="0" applyNumberFormat="1" applyFont="1" applyFill="1" applyBorder="1" applyAlignment="1">
      <alignment horizontal="center"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7" fillId="0" borderId="0" xfId="0" applyNumberFormat="1" applyFont="1" applyAlignment="1">
      <alignment vertical="center"/>
    </xf>
    <xf numFmtId="0" fontId="0" fillId="0" borderId="0" xfId="0" applyAlignment="1">
      <alignment vertical="center"/>
    </xf>
    <xf numFmtId="164" fontId="9" fillId="0" borderId="0" xfId="0" applyNumberFormat="1" applyFont="1" applyAlignment="1">
      <alignment vertical="center"/>
    </xf>
    <xf numFmtId="0" fontId="8" fillId="0" borderId="0" xfId="2" applyFont="1" applyAlignment="1" applyProtection="1">
      <alignment vertical="center"/>
    </xf>
    <xf numFmtId="164" fontId="3" fillId="0" borderId="2" xfId="0" applyNumberFormat="1" applyFont="1" applyFill="1" applyBorder="1" applyAlignment="1">
      <alignment horizontal="centerContinuous" vertical="center" wrapText="1"/>
    </xf>
    <xf numFmtId="164" fontId="3" fillId="0" borderId="0" xfId="0" applyNumberFormat="1" applyFont="1" applyFill="1" applyAlignment="1">
      <alignment vertical="center"/>
    </xf>
    <xf numFmtId="166" fontId="3" fillId="0" borderId="0" xfId="0" applyNumberFormat="1" applyFont="1" applyFill="1" applyBorder="1" applyAlignment="1">
      <alignment vertical="center"/>
    </xf>
    <xf numFmtId="164" fontId="17" fillId="0" borderId="0" xfId="0" applyNumberFormat="1" applyFont="1" applyFill="1" applyBorder="1" applyAlignment="1">
      <alignment vertical="center"/>
    </xf>
    <xf numFmtId="164" fontId="13" fillId="2" borderId="3" xfId="0" applyNumberFormat="1" applyFont="1" applyFill="1" applyBorder="1" applyAlignment="1">
      <alignment vertical="center"/>
    </xf>
    <xf numFmtId="164" fontId="11" fillId="3" borderId="5" xfId="0" applyNumberFormat="1" applyFont="1" applyFill="1" applyBorder="1" applyAlignment="1">
      <alignment horizontal="center" vertical="center"/>
    </xf>
    <xf numFmtId="0" fontId="11" fillId="0" borderId="0" xfId="0" applyFont="1" applyFill="1" applyAlignment="1">
      <alignment vertical="center" wrapText="1"/>
    </xf>
    <xf numFmtId="164" fontId="14" fillId="0" borderId="0" xfId="0" applyNumberFormat="1" applyFont="1" applyFill="1" applyBorder="1" applyAlignment="1"/>
    <xf numFmtId="164" fontId="14" fillId="0" borderId="0" xfId="0" applyNumberFormat="1" applyFont="1" applyFill="1" applyBorder="1" applyAlignment="1">
      <alignment vertical="top"/>
    </xf>
    <xf numFmtId="164" fontId="14" fillId="0" borderId="0" xfId="0" applyNumberFormat="1" applyFont="1" applyFill="1" applyBorder="1" applyAlignment="1">
      <alignment vertical="center"/>
    </xf>
    <xf numFmtId="0" fontId="20" fillId="3" borderId="6" xfId="0" applyFont="1" applyFill="1" applyBorder="1" applyAlignment="1">
      <alignment horizontal="centerContinuous" vertical="center" wrapText="1"/>
    </xf>
    <xf numFmtId="164" fontId="3" fillId="4" borderId="8" xfId="0" applyNumberFormat="1" applyFont="1" applyFill="1" applyBorder="1" applyAlignment="1">
      <alignment vertical="center"/>
    </xf>
    <xf numFmtId="164" fontId="11" fillId="3" borderId="6" xfId="0" applyNumberFormat="1" applyFont="1" applyFill="1" applyBorder="1" applyAlignment="1">
      <alignment horizontal="center" vertical="center"/>
    </xf>
    <xf numFmtId="0" fontId="1" fillId="0" borderId="0" xfId="0" applyFont="1" applyBorder="1" applyAlignment="1">
      <alignment vertical="center"/>
    </xf>
    <xf numFmtId="0" fontId="11" fillId="0" borderId="0" xfId="0" applyNumberFormat="1" applyFont="1" applyAlignment="1">
      <alignment vertical="center" wrapText="1"/>
    </xf>
    <xf numFmtId="164" fontId="11" fillId="0" borderId="0" xfId="0" applyNumberFormat="1" applyFont="1" applyAlignment="1">
      <alignment vertical="center" wrapText="1"/>
    </xf>
    <xf numFmtId="0" fontId="3" fillId="0" borderId="0" xfId="0" applyFont="1" applyBorder="1" applyAlignment="1">
      <alignment vertical="center"/>
    </xf>
    <xf numFmtId="164" fontId="22" fillId="0" borderId="0" xfId="0" applyNumberFormat="1" applyFont="1" applyFill="1" applyBorder="1" applyAlignment="1">
      <alignment vertical="center"/>
    </xf>
    <xf numFmtId="0" fontId="24" fillId="0" borderId="0" xfId="0" applyFont="1" applyAlignment="1">
      <alignment horizontal="justify"/>
    </xf>
    <xf numFmtId="164" fontId="11" fillId="0" borderId="0" xfId="0" applyNumberFormat="1" applyFont="1" applyFill="1" applyBorder="1" applyAlignment="1">
      <alignment horizontal="center" vertical="center"/>
    </xf>
    <xf numFmtId="164" fontId="25" fillId="0" borderId="0" xfId="0" applyNumberFormat="1" applyFont="1" applyFill="1" applyBorder="1" applyAlignment="1">
      <alignment horizontal="center" vertical="center"/>
    </xf>
    <xf numFmtId="164" fontId="15" fillId="0" borderId="0" xfId="0" applyNumberFormat="1" applyFont="1" applyFill="1" applyBorder="1" applyAlignment="1">
      <alignment horizontal="center" vertical="center"/>
    </xf>
    <xf numFmtId="164" fontId="11" fillId="3" borderId="9" xfId="0" applyNumberFormat="1" applyFont="1" applyFill="1" applyBorder="1" applyAlignment="1">
      <alignment horizontal="centerContinuous" vertical="center"/>
    </xf>
    <xf numFmtId="164" fontId="3" fillId="0" borderId="0" xfId="0" applyNumberFormat="1" applyFont="1" applyAlignment="1">
      <alignment horizontal="center" vertical="center"/>
    </xf>
    <xf numFmtId="0" fontId="24" fillId="0" borderId="0" xfId="0" applyFont="1" applyFill="1" applyBorder="1" applyAlignment="1">
      <alignment horizontal="justify"/>
    </xf>
    <xf numFmtId="164" fontId="21" fillId="0" borderId="0" xfId="0" applyNumberFormat="1" applyFont="1" applyBorder="1" applyAlignment="1">
      <alignment vertical="center"/>
    </xf>
    <xf numFmtId="164" fontId="21" fillId="0" borderId="0" xfId="0" applyNumberFormat="1" applyFont="1" applyAlignment="1">
      <alignment vertical="center"/>
    </xf>
    <xf numFmtId="164" fontId="13" fillId="0" borderId="0" xfId="0" applyNumberFormat="1" applyFont="1" applyFill="1" applyBorder="1" applyAlignment="1">
      <alignment vertical="center"/>
    </xf>
    <xf numFmtId="164" fontId="12" fillId="0" borderId="0" xfId="0" applyNumberFormat="1" applyFont="1" applyFill="1" applyBorder="1" applyAlignment="1">
      <alignment vertical="center"/>
    </xf>
    <xf numFmtId="1" fontId="13" fillId="0" borderId="0" xfId="0" applyNumberFormat="1" applyFont="1" applyFill="1" applyBorder="1" applyAlignment="1">
      <alignment horizontal="right" vertical="center"/>
    </xf>
    <xf numFmtId="164" fontId="11" fillId="3" borderId="7" xfId="0" applyNumberFormat="1" applyFont="1" applyFill="1" applyBorder="1" applyAlignment="1">
      <alignment horizontal="centerContinuous" vertical="center"/>
    </xf>
    <xf numFmtId="164" fontId="11" fillId="3" borderId="8" xfId="0" applyNumberFormat="1" applyFont="1" applyFill="1" applyBorder="1" applyAlignment="1">
      <alignment horizontal="centerContinuous" vertical="center"/>
    </xf>
    <xf numFmtId="164" fontId="26" fillId="0" borderId="0" xfId="0" applyNumberFormat="1" applyFont="1" applyAlignment="1">
      <alignment vertical="center"/>
    </xf>
    <xf numFmtId="164" fontId="26" fillId="0" borderId="0" xfId="0" applyNumberFormat="1" applyFont="1" applyFill="1" applyBorder="1" applyAlignment="1">
      <alignment vertical="center"/>
    </xf>
    <xf numFmtId="0" fontId="16" fillId="0" borderId="0" xfId="2" applyFont="1" applyBorder="1" applyAlignment="1" applyProtection="1">
      <alignment vertical="center"/>
    </xf>
    <xf numFmtId="0" fontId="20" fillId="3" borderId="5" xfId="0" applyFont="1" applyFill="1" applyBorder="1" applyAlignment="1">
      <alignment horizontal="centerContinuous" vertical="center" wrapText="1"/>
    </xf>
    <xf numFmtId="164" fontId="12" fillId="3" borderId="6" xfId="0" applyNumberFormat="1" applyFont="1" applyFill="1" applyBorder="1" applyAlignment="1">
      <alignment horizontal="center" vertical="center"/>
    </xf>
    <xf numFmtId="164" fontId="28" fillId="0" borderId="0" xfId="0" applyNumberFormat="1" applyFont="1" applyAlignment="1">
      <alignment vertical="center"/>
    </xf>
    <xf numFmtId="164" fontId="29" fillId="0" borderId="0" xfId="0" applyNumberFormat="1" applyFont="1" applyFill="1" applyBorder="1" applyAlignment="1"/>
    <xf numFmtId="164" fontId="19" fillId="0" borderId="0" xfId="0" applyNumberFormat="1" applyFont="1" applyBorder="1" applyAlignment="1">
      <alignment vertical="center"/>
    </xf>
    <xf numFmtId="170" fontId="13" fillId="0" borderId="0" xfId="0" applyNumberFormat="1" applyFont="1" applyFill="1" applyBorder="1" applyAlignment="1">
      <alignment vertical="center"/>
    </xf>
    <xf numFmtId="10" fontId="18" fillId="0" borderId="0" xfId="0" applyNumberFormat="1" applyFont="1" applyFill="1" applyBorder="1" applyAlignment="1">
      <alignment horizontal="right" vertical="center"/>
    </xf>
    <xf numFmtId="164" fontId="27" fillId="0" borderId="0" xfId="0" applyNumberFormat="1" applyFont="1" applyFill="1" applyBorder="1" applyAlignment="1">
      <alignment vertical="center"/>
    </xf>
    <xf numFmtId="164" fontId="27" fillId="0" borderId="0" xfId="0" applyNumberFormat="1" applyFont="1" applyAlignment="1">
      <alignment vertical="center"/>
    </xf>
    <xf numFmtId="0" fontId="1" fillId="0" borderId="0" xfId="0" applyFont="1" applyAlignment="1">
      <alignment vertical="center"/>
    </xf>
    <xf numFmtId="164" fontId="30" fillId="0" borderId="0" xfId="0" applyNumberFormat="1" applyFont="1" applyFill="1" applyBorder="1" applyAlignment="1"/>
    <xf numFmtId="0" fontId="31" fillId="0" borderId="0" xfId="0" applyFont="1" applyAlignment="1">
      <alignment horizontal="justify"/>
    </xf>
    <xf numFmtId="164" fontId="32" fillId="0" borderId="0" xfId="0" applyNumberFormat="1" applyFont="1" applyBorder="1" applyAlignment="1">
      <alignment vertical="center"/>
    </xf>
    <xf numFmtId="170" fontId="3" fillId="0" borderId="0" xfId="0" applyNumberFormat="1" applyFont="1" applyFill="1" applyBorder="1" applyAlignment="1">
      <alignment vertical="center"/>
    </xf>
    <xf numFmtId="10" fontId="33" fillId="0" borderId="0" xfId="0" applyNumberFormat="1" applyFont="1" applyFill="1" applyBorder="1" applyAlignment="1">
      <alignment horizontal="right" vertical="center"/>
    </xf>
    <xf numFmtId="164" fontId="10" fillId="0" borderId="0" xfId="0" applyNumberFormat="1" applyFont="1" applyAlignment="1">
      <alignment vertical="center"/>
    </xf>
    <xf numFmtId="170" fontId="34" fillId="0" borderId="0" xfId="0" applyNumberFormat="1" applyFont="1" applyFill="1" applyBorder="1" applyAlignment="1">
      <alignment vertical="center"/>
    </xf>
    <xf numFmtId="0" fontId="23" fillId="4" borderId="8" xfId="0" applyFont="1" applyFill="1" applyBorder="1" applyAlignment="1">
      <alignment horizontal="centerContinuous" vertical="center"/>
    </xf>
    <xf numFmtId="0" fontId="23" fillId="4" borderId="9" xfId="0" applyFont="1" applyFill="1" applyBorder="1" applyAlignment="1">
      <alignment horizontal="centerContinuous" vertical="center"/>
    </xf>
    <xf numFmtId="164" fontId="36" fillId="0" borderId="0" xfId="2" applyNumberFormat="1" applyFont="1" applyBorder="1" applyAlignment="1" applyProtection="1">
      <alignment vertical="center"/>
    </xf>
    <xf numFmtId="164" fontId="36" fillId="0" borderId="0" xfId="0" applyNumberFormat="1" applyFont="1" applyAlignment="1">
      <alignment vertical="center"/>
    </xf>
    <xf numFmtId="2" fontId="3" fillId="0" borderId="0" xfId="0" applyNumberFormat="1" applyFont="1" applyFill="1" applyBorder="1" applyAlignment="1">
      <alignment vertical="center"/>
    </xf>
    <xf numFmtId="0" fontId="23" fillId="2" borderId="3" xfId="0" applyFont="1" applyFill="1" applyBorder="1" applyAlignment="1">
      <alignment horizontal="centerContinuous" vertical="center"/>
    </xf>
    <xf numFmtId="164" fontId="3" fillId="0" borderId="18" xfId="0" applyNumberFormat="1" applyFont="1" applyFill="1" applyBorder="1" applyAlignment="1">
      <alignment vertical="center"/>
    </xf>
    <xf numFmtId="164" fontId="3" fillId="0" borderId="5" xfId="0" applyNumberFormat="1" applyFont="1" applyFill="1" applyBorder="1" applyAlignment="1">
      <alignment vertical="center"/>
    </xf>
    <xf numFmtId="164" fontId="3" fillId="0" borderId="5" xfId="0" applyNumberFormat="1" applyFont="1" applyFill="1" applyBorder="1" applyAlignment="1">
      <alignment horizontal="right" vertical="center"/>
    </xf>
    <xf numFmtId="171" fontId="12" fillId="4" borderId="6" xfId="0" applyNumberFormat="1" applyFont="1" applyFill="1" applyBorder="1" applyAlignment="1">
      <alignment vertical="center"/>
    </xf>
    <xf numFmtId="164" fontId="36" fillId="0" borderId="0" xfId="2" applyNumberFormat="1" applyFont="1" applyFill="1" applyBorder="1" applyAlignment="1" applyProtection="1">
      <alignment vertical="center"/>
    </xf>
    <xf numFmtId="44" fontId="15" fillId="0" borderId="0" xfId="1" applyFont="1" applyFill="1" applyBorder="1" applyAlignment="1">
      <alignment vertical="center"/>
    </xf>
    <xf numFmtId="164" fontId="18" fillId="0" borderId="0" xfId="0" applyNumberFormat="1" applyFont="1" applyFill="1" applyBorder="1" applyAlignment="1">
      <alignment horizontal="right" vertical="center"/>
    </xf>
    <xf numFmtId="164" fontId="12" fillId="3" borderId="7" xfId="0" applyNumberFormat="1" applyFont="1" applyFill="1" applyBorder="1" applyAlignment="1">
      <alignment horizontal="centerContinuous" vertical="center"/>
    </xf>
    <xf numFmtId="171" fontId="3" fillId="0" borderId="5" xfId="0" applyNumberFormat="1" applyFont="1" applyBorder="1" applyAlignment="1">
      <alignment vertical="center"/>
    </xf>
    <xf numFmtId="167" fontId="12" fillId="4" borderId="6" xfId="0" applyNumberFormat="1" applyFont="1" applyFill="1" applyBorder="1" applyAlignment="1">
      <alignment vertical="center"/>
    </xf>
    <xf numFmtId="0" fontId="12" fillId="4" borderId="8" xfId="0" applyNumberFormat="1" applyFont="1" applyFill="1" applyBorder="1" applyAlignment="1">
      <alignment vertical="center"/>
    </xf>
    <xf numFmtId="165" fontId="3" fillId="0" borderId="16" xfId="0" applyNumberFormat="1" applyFont="1" applyFill="1" applyBorder="1" applyAlignment="1">
      <alignment vertical="center"/>
    </xf>
    <xf numFmtId="0" fontId="17" fillId="0" borderId="20" xfId="0" applyFont="1" applyFill="1" applyBorder="1" applyAlignment="1">
      <alignment vertical="center"/>
    </xf>
    <xf numFmtId="167" fontId="3" fillId="0" borderId="21" xfId="0" applyNumberFormat="1" applyFont="1" applyFill="1" applyBorder="1" applyAlignment="1">
      <alignment vertical="center"/>
    </xf>
    <xf numFmtId="0" fontId="20" fillId="3" borderId="7" xfId="0" applyFont="1" applyFill="1" applyBorder="1" applyAlignment="1">
      <alignment horizontal="centerContinuous" vertical="center"/>
    </xf>
    <xf numFmtId="0" fontId="20" fillId="3" borderId="8" xfId="0" applyFont="1" applyFill="1" applyBorder="1" applyAlignment="1">
      <alignment horizontal="centerContinuous" vertical="center"/>
    </xf>
    <xf numFmtId="0" fontId="20" fillId="3" borderId="9" xfId="0" applyFont="1" applyFill="1" applyBorder="1" applyAlignment="1">
      <alignment horizontal="centerContinuous" vertical="center"/>
    </xf>
    <xf numFmtId="170" fontId="12" fillId="4" borderId="5" xfId="0" applyNumberFormat="1" applyFont="1" applyFill="1" applyBorder="1" applyAlignment="1">
      <alignment vertical="center"/>
    </xf>
    <xf numFmtId="170" fontId="12" fillId="4" borderId="6" xfId="0" applyNumberFormat="1" applyFont="1" applyFill="1" applyBorder="1" applyAlignment="1">
      <alignment vertical="center"/>
    </xf>
    <xf numFmtId="164" fontId="17" fillId="4" borderId="8" xfId="0" applyNumberFormat="1" applyFont="1" applyFill="1" applyBorder="1" applyAlignment="1">
      <alignment vertical="center"/>
    </xf>
    <xf numFmtId="173" fontId="15" fillId="0" borderId="19" xfId="0" applyNumberFormat="1" applyFont="1" applyFill="1" applyBorder="1" applyAlignment="1">
      <alignment vertical="center"/>
    </xf>
    <xf numFmtId="168" fontId="3" fillId="2" borderId="13" xfId="0" applyNumberFormat="1" applyFont="1" applyFill="1" applyBorder="1" applyAlignment="1">
      <alignment vertical="center"/>
    </xf>
    <xf numFmtId="168" fontId="12" fillId="4" borderId="7" xfId="0" applyNumberFormat="1" applyFont="1" applyFill="1" applyBorder="1" applyAlignment="1">
      <alignment vertical="center"/>
    </xf>
    <xf numFmtId="168" fontId="3" fillId="2" borderId="14" xfId="0" applyNumberFormat="1" applyFont="1" applyFill="1" applyBorder="1" applyAlignment="1">
      <alignment vertical="center"/>
    </xf>
    <xf numFmtId="168" fontId="13" fillId="2" borderId="13" xfId="0" applyNumberFormat="1" applyFont="1" applyFill="1" applyBorder="1" applyAlignment="1">
      <alignment vertical="center"/>
    </xf>
    <xf numFmtId="168" fontId="3" fillId="0" borderId="14" xfId="0" applyNumberFormat="1" applyFont="1" applyFill="1" applyBorder="1" applyAlignment="1">
      <alignment vertical="center"/>
    </xf>
    <xf numFmtId="168" fontId="3" fillId="0" borderId="10" xfId="0" applyNumberFormat="1" applyFont="1" applyFill="1" applyBorder="1" applyAlignment="1">
      <alignment horizontal="left" vertical="center"/>
    </xf>
    <xf numFmtId="174" fontId="20" fillId="4" borderId="7" xfId="0" applyNumberFormat="1" applyFont="1" applyFill="1" applyBorder="1" applyAlignment="1">
      <alignment vertical="center"/>
    </xf>
    <xf numFmtId="173" fontId="15" fillId="0" borderId="16" xfId="0" applyNumberFormat="1" applyFont="1" applyFill="1" applyBorder="1" applyAlignment="1">
      <alignment vertical="center"/>
    </xf>
    <xf numFmtId="164" fontId="14" fillId="0" borderId="0" xfId="0" applyNumberFormat="1" applyFont="1" applyFill="1" applyBorder="1" applyAlignment="1">
      <alignment horizontal="left" vertical="center"/>
    </xf>
    <xf numFmtId="164" fontId="13" fillId="4" borderId="8" xfId="0" applyNumberFormat="1" applyFont="1" applyFill="1" applyBorder="1" applyAlignment="1">
      <alignment vertical="center"/>
    </xf>
    <xf numFmtId="164" fontId="11" fillId="3" borderId="8" xfId="0" applyNumberFormat="1" applyFont="1" applyFill="1" applyBorder="1" applyAlignment="1">
      <alignment vertical="center"/>
    </xf>
    <xf numFmtId="168" fontId="12" fillId="4" borderId="8" xfId="0" applyNumberFormat="1" applyFont="1" applyFill="1" applyBorder="1" applyAlignment="1">
      <alignment vertical="center"/>
    </xf>
    <xf numFmtId="164" fontId="13" fillId="4" borderId="9" xfId="0" applyNumberFormat="1" applyFont="1" applyFill="1" applyBorder="1" applyAlignment="1">
      <alignment vertical="center"/>
    </xf>
    <xf numFmtId="0" fontId="11" fillId="3" borderId="3" xfId="0" applyFont="1" applyFill="1" applyBorder="1" applyAlignment="1">
      <alignment vertical="center"/>
    </xf>
    <xf numFmtId="0" fontId="12" fillId="3" borderId="6" xfId="0" applyFont="1" applyFill="1" applyBorder="1" applyAlignment="1">
      <alignment horizontal="centerContinuous" vertical="center"/>
    </xf>
    <xf numFmtId="164" fontId="3" fillId="3" borderId="8" xfId="0" applyNumberFormat="1" applyFont="1" applyFill="1" applyBorder="1" applyAlignment="1">
      <alignment horizontal="centerContinuous" vertical="center"/>
    </xf>
    <xf numFmtId="173" fontId="15" fillId="0" borderId="26" xfId="0" applyNumberFormat="1" applyFont="1" applyFill="1" applyBorder="1" applyAlignment="1">
      <alignment vertical="center"/>
    </xf>
    <xf numFmtId="0" fontId="17" fillId="0" borderId="27" xfId="0" applyFont="1" applyFill="1" applyBorder="1" applyAlignment="1">
      <alignment vertical="center"/>
    </xf>
    <xf numFmtId="167" fontId="3" fillId="0" borderId="23" xfId="0" applyNumberFormat="1" applyFont="1" applyFill="1" applyBorder="1" applyAlignment="1">
      <alignment vertical="center"/>
    </xf>
    <xf numFmtId="164" fontId="11" fillId="3" borderId="3" xfId="0" applyNumberFormat="1" applyFont="1" applyFill="1" applyBorder="1" applyAlignment="1">
      <alignment horizontal="centerContinuous" vertical="center"/>
    </xf>
    <xf numFmtId="164" fontId="11" fillId="3" borderId="4" xfId="0" applyNumberFormat="1" applyFont="1" applyFill="1" applyBorder="1" applyAlignment="1">
      <alignment horizontal="centerContinuous" vertical="center"/>
    </xf>
    <xf numFmtId="164" fontId="3" fillId="0" borderId="11" xfId="0" applyNumberFormat="1" applyFont="1" applyFill="1" applyBorder="1" applyAlignment="1">
      <alignment horizontal="centerContinuous" vertical="center" wrapText="1"/>
    </xf>
    <xf numFmtId="164" fontId="3" fillId="3" borderId="9" xfId="0" applyNumberFormat="1" applyFont="1" applyFill="1" applyBorder="1" applyAlignment="1">
      <alignment horizontal="centerContinuous" vertical="center"/>
    </xf>
    <xf numFmtId="164" fontId="3" fillId="3" borderId="8" xfId="0" applyNumberFormat="1" applyFont="1" applyFill="1" applyBorder="1" applyAlignment="1">
      <alignment vertical="center"/>
    </xf>
    <xf numFmtId="164" fontId="3" fillId="3" borderId="7" xfId="0" applyNumberFormat="1" applyFont="1" applyFill="1" applyBorder="1" applyAlignment="1">
      <alignment vertical="center"/>
    </xf>
    <xf numFmtId="164" fontId="3" fillId="3" borderId="9" xfId="0" applyNumberFormat="1" applyFont="1" applyFill="1" applyBorder="1" applyAlignment="1">
      <alignment vertical="center"/>
    </xf>
    <xf numFmtId="0" fontId="12" fillId="3" borderId="6" xfId="0" applyFont="1" applyFill="1" applyBorder="1" applyAlignment="1">
      <alignment vertical="center"/>
    </xf>
    <xf numFmtId="0" fontId="20" fillId="3" borderId="8" xfId="0" applyFont="1" applyFill="1" applyBorder="1" applyAlignment="1">
      <alignment vertical="center"/>
    </xf>
    <xf numFmtId="0" fontId="20" fillId="3" borderId="9" xfId="0" applyFont="1" applyFill="1" applyBorder="1" applyAlignment="1">
      <alignment vertical="center"/>
    </xf>
    <xf numFmtId="0" fontId="23" fillId="2" borderId="0" xfId="0" applyFont="1" applyFill="1" applyBorder="1" applyAlignment="1">
      <alignment horizontal="centerContinuous" vertical="center"/>
    </xf>
    <xf numFmtId="0" fontId="20" fillId="3" borderId="7" xfId="0" applyFont="1" applyFill="1" applyBorder="1" applyAlignment="1">
      <alignment vertical="center"/>
    </xf>
    <xf numFmtId="0" fontId="12" fillId="3" borderId="7" xfId="0" applyFont="1" applyFill="1" applyBorder="1" applyAlignment="1">
      <alignment horizontal="centerContinuous" vertical="center"/>
    </xf>
    <xf numFmtId="0" fontId="11" fillId="3" borderId="8" xfId="0" applyFont="1" applyFill="1" applyBorder="1" applyAlignment="1">
      <alignment horizontal="centerContinuous" vertical="center"/>
    </xf>
    <xf numFmtId="0" fontId="11" fillId="3" borderId="9" xfId="0" applyFont="1" applyFill="1" applyBorder="1" applyAlignment="1">
      <alignment horizontal="centerContinuous" vertical="center"/>
    </xf>
    <xf numFmtId="164" fontId="13" fillId="0" borderId="5" xfId="0" applyNumberFormat="1" applyFont="1" applyFill="1" applyBorder="1" applyAlignment="1">
      <alignment vertical="center"/>
    </xf>
    <xf numFmtId="0" fontId="12" fillId="4" borderId="8" xfId="0" applyFont="1" applyFill="1" applyBorder="1" applyAlignment="1">
      <alignment vertical="center"/>
    </xf>
    <xf numFmtId="0" fontId="11" fillId="3" borderId="9" xfId="0" applyFont="1" applyFill="1" applyBorder="1" applyAlignment="1">
      <alignment vertical="center"/>
    </xf>
    <xf numFmtId="164" fontId="3" fillId="3" borderId="3" xfId="0" applyNumberFormat="1" applyFont="1" applyFill="1" applyBorder="1" applyAlignment="1">
      <alignment vertical="center"/>
    </xf>
    <xf numFmtId="165" fontId="12" fillId="4" borderId="6" xfId="0" applyNumberFormat="1" applyFont="1" applyFill="1" applyBorder="1" applyAlignment="1">
      <alignment horizontal="right" vertical="center"/>
    </xf>
    <xf numFmtId="164" fontId="11" fillId="3" borderId="9" xfId="0" applyNumberFormat="1" applyFont="1" applyFill="1" applyBorder="1" applyAlignment="1">
      <alignment vertical="center"/>
    </xf>
    <xf numFmtId="0" fontId="12" fillId="3" borderId="5" xfId="0" applyFont="1" applyFill="1" applyBorder="1" applyAlignment="1">
      <alignment horizontal="center" vertical="center"/>
    </xf>
    <xf numFmtId="0" fontId="12" fillId="3" borderId="4" xfId="0" applyFont="1" applyFill="1" applyBorder="1" applyAlignment="1">
      <alignment horizontal="center" vertical="center" wrapText="1"/>
    </xf>
    <xf numFmtId="0" fontId="3" fillId="0" borderId="13" xfId="0" applyNumberFormat="1" applyFont="1" applyFill="1" applyBorder="1" applyAlignment="1">
      <alignment vertical="center"/>
    </xf>
    <xf numFmtId="164" fontId="3" fillId="0" borderId="3" xfId="0" applyNumberFormat="1" applyFont="1" applyFill="1" applyBorder="1" applyAlignment="1">
      <alignment vertical="center"/>
    </xf>
    <xf numFmtId="164" fontId="3" fillId="0" borderId="4" xfId="0" applyNumberFormat="1" applyFont="1" applyFill="1" applyBorder="1" applyAlignment="1">
      <alignment vertical="center"/>
    </xf>
    <xf numFmtId="170" fontId="3" fillId="0" borderId="5" xfId="0" applyNumberFormat="1" applyFont="1" applyFill="1" applyBorder="1" applyAlignment="1">
      <alignment vertical="center"/>
    </xf>
    <xf numFmtId="169" fontId="18" fillId="0" borderId="5" xfId="0" applyNumberFormat="1" applyFont="1" applyFill="1" applyBorder="1" applyAlignment="1">
      <alignment horizontal="right" vertical="center"/>
    </xf>
    <xf numFmtId="0" fontId="3" fillId="0" borderId="10" xfId="0" applyNumberFormat="1" applyFont="1" applyFill="1" applyBorder="1" applyAlignment="1">
      <alignment vertical="center"/>
    </xf>
    <xf numFmtId="164" fontId="19" fillId="0" borderId="2" xfId="0" applyNumberFormat="1" applyFont="1" applyBorder="1" applyAlignment="1">
      <alignment vertical="center"/>
    </xf>
    <xf numFmtId="164" fontId="19" fillId="0" borderId="11" xfId="0" applyNumberFormat="1" applyFont="1" applyBorder="1" applyAlignment="1">
      <alignment vertical="center"/>
    </xf>
    <xf numFmtId="170" fontId="3" fillId="0" borderId="1" xfId="0" applyNumberFormat="1" applyFont="1" applyFill="1" applyBorder="1" applyAlignment="1">
      <alignment vertical="center"/>
    </xf>
    <xf numFmtId="169" fontId="18" fillId="0" borderId="1" xfId="0" applyNumberFormat="1" applyFont="1" applyFill="1" applyBorder="1" applyAlignment="1">
      <alignment horizontal="right" vertical="center"/>
    </xf>
    <xf numFmtId="0" fontId="12" fillId="3" borderId="8" xfId="0" applyFont="1" applyFill="1" applyBorder="1" applyAlignment="1">
      <alignment horizontal="centerContinuous" vertical="center"/>
    </xf>
    <xf numFmtId="0" fontId="12" fillId="3" borderId="9" xfId="0" applyFont="1" applyFill="1" applyBorder="1" applyAlignment="1">
      <alignment horizontal="centerContinuous" vertical="center"/>
    </xf>
    <xf numFmtId="0" fontId="12" fillId="3" borderId="3" xfId="0" applyFont="1" applyFill="1" applyBorder="1" applyAlignment="1">
      <alignment vertical="center"/>
    </xf>
    <xf numFmtId="164" fontId="12" fillId="3" borderId="5" xfId="0" applyNumberFormat="1" applyFont="1" applyFill="1" applyBorder="1" applyAlignment="1">
      <alignment horizontal="center" vertical="center"/>
    </xf>
    <xf numFmtId="165" fontId="3" fillId="0" borderId="5" xfId="0" applyNumberFormat="1" applyFont="1" applyFill="1" applyBorder="1" applyAlignment="1">
      <alignment vertical="center"/>
    </xf>
    <xf numFmtId="171" fontId="3" fillId="0" borderId="5" xfId="0" applyNumberFormat="1" applyFont="1" applyFill="1" applyBorder="1" applyAlignment="1">
      <alignment vertical="center"/>
    </xf>
    <xf numFmtId="0" fontId="12" fillId="4" borderId="7" xfId="0" applyFont="1" applyFill="1" applyBorder="1" applyAlignment="1">
      <alignment vertical="center"/>
    </xf>
    <xf numFmtId="0" fontId="21" fillId="4" borderId="8" xfId="0" applyFont="1" applyFill="1" applyBorder="1" applyAlignment="1">
      <alignment horizontal="centerContinuous" vertical="center"/>
    </xf>
    <xf numFmtId="0" fontId="21" fillId="4" borderId="9" xfId="0" applyFont="1" applyFill="1" applyBorder="1" applyAlignment="1">
      <alignment horizontal="centerContinuous" vertical="center"/>
    </xf>
    <xf numFmtId="3" fontId="12" fillId="4" borderId="6" xfId="0" applyNumberFormat="1" applyFont="1" applyFill="1" applyBorder="1" applyAlignment="1">
      <alignment horizontal="right" vertical="center"/>
    </xf>
    <xf numFmtId="0" fontId="12" fillId="5" borderId="7" xfId="0" applyNumberFormat="1" applyFont="1" applyFill="1" applyBorder="1" applyAlignment="1">
      <alignment horizontal="centerContinuous" vertical="center"/>
    </xf>
    <xf numFmtId="0" fontId="12" fillId="5" borderId="8" xfId="0" applyNumberFormat="1" applyFont="1" applyFill="1" applyBorder="1" applyAlignment="1">
      <alignment horizontal="centerContinuous" vertical="center"/>
    </xf>
    <xf numFmtId="0" fontId="12" fillId="5" borderId="9" xfId="0" applyNumberFormat="1" applyFont="1" applyFill="1" applyBorder="1" applyAlignment="1">
      <alignment horizontal="centerContinuous" vertical="center"/>
    </xf>
    <xf numFmtId="0" fontId="3" fillId="5" borderId="8" xfId="0" applyNumberFormat="1" applyFont="1" applyFill="1" applyBorder="1" applyAlignment="1">
      <alignment vertical="center"/>
    </xf>
    <xf numFmtId="0" fontId="3" fillId="5" borderId="9" xfId="0" applyNumberFormat="1" applyFont="1" applyFill="1" applyBorder="1" applyAlignment="1">
      <alignment vertical="center"/>
    </xf>
    <xf numFmtId="0" fontId="12" fillId="3" borderId="6" xfId="0" applyNumberFormat="1" applyFont="1" applyFill="1" applyBorder="1" applyAlignment="1">
      <alignment horizontal="center" vertical="center"/>
    </xf>
    <xf numFmtId="164" fontId="3" fillId="0" borderId="12" xfId="0" applyNumberFormat="1" applyFont="1" applyFill="1" applyBorder="1" applyAlignment="1">
      <alignment vertical="center"/>
    </xf>
    <xf numFmtId="167" fontId="3" fillId="0" borderId="17" xfId="0" applyNumberFormat="1" applyFont="1" applyBorder="1" applyAlignment="1">
      <alignment vertical="center"/>
    </xf>
    <xf numFmtId="164" fontId="3" fillId="6" borderId="8" xfId="0" applyNumberFormat="1" applyFont="1" applyFill="1" applyBorder="1" applyAlignment="1">
      <alignment vertical="center"/>
    </xf>
    <xf numFmtId="164" fontId="3" fillId="6" borderId="9" xfId="0" applyNumberFormat="1" applyFont="1" applyFill="1" applyBorder="1" applyAlignment="1">
      <alignment vertical="center"/>
    </xf>
    <xf numFmtId="0" fontId="12" fillId="3" borderId="6" xfId="0" applyFont="1" applyFill="1" applyBorder="1" applyAlignment="1">
      <alignment horizontal="center" vertical="center" wrapText="1"/>
    </xf>
    <xf numFmtId="168" fontId="3" fillId="0" borderId="14" xfId="0" applyNumberFormat="1" applyFont="1" applyBorder="1" applyAlignment="1">
      <alignment horizontal="left" vertical="center"/>
    </xf>
    <xf numFmtId="171" fontId="3" fillId="0" borderId="22" xfId="0" applyNumberFormat="1" applyFont="1" applyBorder="1" applyAlignment="1">
      <alignment vertical="center"/>
    </xf>
    <xf numFmtId="0" fontId="12" fillId="4" borderId="8" xfId="0" applyFont="1" applyFill="1" applyBorder="1" applyAlignment="1">
      <alignment horizontal="right"/>
    </xf>
    <xf numFmtId="0" fontId="12" fillId="4" borderId="9" xfId="0" applyFont="1" applyFill="1" applyBorder="1" applyAlignment="1">
      <alignment horizontal="right"/>
    </xf>
    <xf numFmtId="170" fontId="12" fillId="4" borderId="6" xfId="0" applyNumberFormat="1" applyFont="1" applyFill="1" applyBorder="1" applyAlignment="1">
      <alignment horizontal="right" vertical="center"/>
    </xf>
    <xf numFmtId="164" fontId="12" fillId="3" borderId="8" xfId="0" applyNumberFormat="1" applyFont="1" applyFill="1" applyBorder="1" applyAlignment="1">
      <alignment horizontal="centerContinuous" vertical="center"/>
    </xf>
    <xf numFmtId="164" fontId="12" fillId="3" borderId="9" xfId="0" applyNumberFormat="1" applyFont="1" applyFill="1" applyBorder="1" applyAlignment="1">
      <alignment horizontal="centerContinuous" vertical="center"/>
    </xf>
    <xf numFmtId="164" fontId="12" fillId="2" borderId="13" xfId="0" applyNumberFormat="1" applyFont="1" applyFill="1" applyBorder="1" applyAlignment="1">
      <alignment vertical="center"/>
    </xf>
    <xf numFmtId="164" fontId="3" fillId="2" borderId="3" xfId="0" applyNumberFormat="1" applyFont="1" applyFill="1" applyBorder="1" applyAlignment="1">
      <alignment vertical="center"/>
    </xf>
    <xf numFmtId="164" fontId="3" fillId="2" borderId="4" xfId="0" applyNumberFormat="1" applyFont="1" applyFill="1" applyBorder="1" applyAlignment="1">
      <alignment vertical="center"/>
    </xf>
    <xf numFmtId="164" fontId="12" fillId="0" borderId="6" xfId="0" applyNumberFormat="1" applyFont="1" applyFill="1" applyBorder="1" applyAlignment="1">
      <alignment vertical="center"/>
    </xf>
    <xf numFmtId="164" fontId="12" fillId="0" borderId="9" xfId="0" applyNumberFormat="1" applyFont="1" applyFill="1" applyBorder="1" applyAlignment="1">
      <alignment vertical="center"/>
    </xf>
    <xf numFmtId="3" fontId="12" fillId="0" borderId="9" xfId="0" applyNumberFormat="1" applyFont="1" applyFill="1" applyBorder="1" applyAlignment="1">
      <alignment vertical="center"/>
    </xf>
    <xf numFmtId="164" fontId="12" fillId="3" borderId="6" xfId="0" applyNumberFormat="1" applyFont="1" applyFill="1" applyBorder="1" applyAlignment="1">
      <alignment horizontal="left" vertical="center"/>
    </xf>
    <xf numFmtId="0" fontId="20" fillId="3" borderId="6" xfId="0" applyFont="1" applyFill="1" applyBorder="1" applyAlignment="1">
      <alignment horizontal="center" vertical="top" wrapText="1"/>
    </xf>
    <xf numFmtId="164" fontId="12" fillId="3" borderId="8" xfId="0" applyNumberFormat="1" applyFont="1" applyFill="1" applyBorder="1" applyAlignment="1">
      <alignment vertical="center"/>
    </xf>
    <xf numFmtId="0" fontId="12" fillId="3" borderId="6" xfId="0" applyNumberFormat="1" applyFont="1" applyFill="1" applyBorder="1" applyAlignment="1">
      <alignment vertical="center"/>
    </xf>
    <xf numFmtId="164" fontId="3" fillId="0" borderId="0" xfId="0" applyNumberFormat="1" applyFont="1" applyFill="1" applyBorder="1" applyAlignment="1">
      <alignment vertical="center"/>
    </xf>
    <xf numFmtId="173" fontId="15" fillId="0" borderId="14" xfId="0" applyNumberFormat="1" applyFont="1" applyFill="1" applyBorder="1" applyAlignment="1">
      <alignment vertical="center"/>
    </xf>
    <xf numFmtId="0" fontId="17" fillId="0" borderId="0" xfId="0" applyFont="1" applyFill="1" applyBorder="1" applyAlignment="1">
      <alignment vertical="center"/>
    </xf>
    <xf numFmtId="167" fontId="3" fillId="0" borderId="18" xfId="0" applyNumberFormat="1" applyFont="1" applyFill="1" applyBorder="1" applyAlignment="1">
      <alignment vertical="center"/>
    </xf>
    <xf numFmtId="171" fontId="13" fillId="0" borderId="5" xfId="0" applyNumberFormat="1" applyFont="1" applyFill="1" applyBorder="1" applyAlignment="1">
      <alignment horizontal="right" vertical="center"/>
    </xf>
    <xf numFmtId="171" fontId="3" fillId="0" borderId="1" xfId="0" applyNumberFormat="1" applyFont="1" applyFill="1" applyBorder="1" applyAlignment="1">
      <alignment horizontal="right" vertical="center"/>
    </xf>
    <xf numFmtId="171" fontId="3" fillId="0" borderId="18" xfId="0" applyNumberFormat="1" applyFont="1" applyBorder="1" applyAlignment="1">
      <alignment vertical="center"/>
    </xf>
    <xf numFmtId="164" fontId="20" fillId="3" borderId="6" xfId="0" applyNumberFormat="1" applyFont="1" applyFill="1" applyBorder="1" applyAlignment="1">
      <alignment horizontal="center" vertical="center"/>
    </xf>
    <xf numFmtId="164" fontId="15" fillId="0" borderId="0" xfId="0" applyNumberFormat="1" applyFont="1" applyFill="1" applyBorder="1" applyAlignment="1">
      <alignment vertical="center"/>
    </xf>
    <xf numFmtId="170" fontId="3" fillId="0" borderId="18" xfId="0" applyNumberFormat="1" applyFont="1" applyFill="1" applyBorder="1" applyAlignment="1">
      <alignment vertical="center"/>
    </xf>
    <xf numFmtId="171" fontId="3" fillId="0" borderId="1" xfId="0" applyNumberFormat="1" applyFont="1" applyBorder="1" applyAlignment="1">
      <alignment horizontal="right" vertical="center"/>
    </xf>
    <xf numFmtId="164" fontId="3" fillId="0" borderId="0" xfId="0" applyNumberFormat="1" applyFont="1" applyFill="1" applyBorder="1" applyAlignment="1">
      <alignment vertical="center"/>
    </xf>
    <xf numFmtId="164" fontId="3" fillId="0" borderId="0" xfId="0" applyNumberFormat="1" applyFont="1" applyFill="1" applyBorder="1" applyAlignment="1">
      <alignment vertical="center"/>
    </xf>
    <xf numFmtId="164" fontId="11" fillId="3" borderId="7" xfId="0" applyNumberFormat="1" applyFont="1" applyFill="1" applyBorder="1" applyAlignment="1">
      <alignment horizontal="center" vertical="center"/>
    </xf>
    <xf numFmtId="164" fontId="11" fillId="3" borderId="8" xfId="0" applyNumberFormat="1" applyFont="1" applyFill="1" applyBorder="1" applyAlignment="1">
      <alignment horizontal="center" vertical="center"/>
    </xf>
    <xf numFmtId="164" fontId="3" fillId="0" borderId="13" xfId="0" applyNumberFormat="1" applyFont="1" applyFill="1" applyBorder="1" applyAlignment="1">
      <alignment horizontal="left" vertical="center"/>
    </xf>
    <xf numFmtId="170" fontId="3" fillId="0" borderId="29" xfId="0" applyNumberFormat="1" applyFont="1" applyFill="1" applyBorder="1" applyAlignment="1">
      <alignment vertical="center"/>
    </xf>
    <xf numFmtId="167" fontId="3" fillId="0" borderId="29" xfId="0" applyNumberFormat="1" applyFont="1" applyFill="1" applyBorder="1" applyAlignment="1">
      <alignment vertical="center"/>
    </xf>
    <xf numFmtId="164" fontId="11" fillId="4" borderId="7" xfId="0" applyNumberFormat="1" applyFont="1" applyFill="1" applyBorder="1" applyAlignment="1">
      <alignment vertical="center"/>
    </xf>
    <xf numFmtId="164" fontId="11" fillId="4" borderId="9" xfId="0" applyNumberFormat="1" applyFont="1" applyFill="1" applyBorder="1" applyAlignment="1">
      <alignment horizontal="center" vertical="center"/>
    </xf>
    <xf numFmtId="175" fontId="11" fillId="4" borderId="6" xfId="0" applyNumberFormat="1" applyFont="1" applyFill="1" applyBorder="1" applyAlignment="1">
      <alignment vertical="center"/>
    </xf>
    <xf numFmtId="164" fontId="3" fillId="0" borderId="3" xfId="0" applyNumberFormat="1" applyFont="1" applyFill="1" applyBorder="1" applyAlignment="1">
      <alignment horizontal="left" vertical="center"/>
    </xf>
    <xf numFmtId="164" fontId="11" fillId="4" borderId="8" xfId="0" applyNumberFormat="1" applyFont="1" applyFill="1" applyBorder="1" applyAlignment="1">
      <alignment horizontal="center" vertical="center"/>
    </xf>
    <xf numFmtId="170" fontId="3" fillId="0" borderId="21" xfId="0" applyNumberFormat="1" applyFont="1" applyFill="1" applyBorder="1" applyAlignment="1">
      <alignment vertical="center"/>
    </xf>
    <xf numFmtId="170" fontId="3" fillId="0" borderId="23" xfId="0" applyNumberFormat="1" applyFont="1" applyFill="1" applyBorder="1" applyAlignment="1">
      <alignment vertical="center"/>
    </xf>
    <xf numFmtId="164" fontId="3" fillId="0" borderId="1" xfId="0" applyNumberFormat="1" applyFont="1" applyFill="1" applyBorder="1" applyAlignment="1">
      <alignment vertical="center"/>
    </xf>
    <xf numFmtId="168" fontId="3" fillId="0" borderId="13" xfId="0" applyNumberFormat="1" applyFont="1" applyFill="1" applyBorder="1" applyAlignment="1">
      <alignment horizontal="left" vertical="center"/>
    </xf>
    <xf numFmtId="164" fontId="3" fillId="0" borderId="3" xfId="0" applyNumberFormat="1" applyFont="1" applyFill="1" applyBorder="1" applyAlignment="1">
      <alignment horizontal="centerContinuous" vertical="center" wrapText="1"/>
    </xf>
    <xf numFmtId="164" fontId="3" fillId="0" borderId="4" xfId="0" applyNumberFormat="1" applyFont="1" applyFill="1" applyBorder="1" applyAlignment="1">
      <alignment horizontal="centerContinuous" vertical="center" wrapText="1"/>
    </xf>
    <xf numFmtId="173" fontId="15" fillId="0" borderId="13" xfId="0" applyNumberFormat="1" applyFont="1" applyFill="1" applyBorder="1" applyAlignment="1">
      <alignment vertical="center"/>
    </xf>
    <xf numFmtId="0" fontId="17" fillId="0" borderId="3" xfId="0" applyFont="1" applyFill="1" applyBorder="1" applyAlignment="1">
      <alignment vertical="center"/>
    </xf>
    <xf numFmtId="167" fontId="3" fillId="0" borderId="5" xfId="0" applyNumberFormat="1" applyFont="1" applyFill="1" applyBorder="1" applyAlignment="1">
      <alignment vertical="center"/>
    </xf>
    <xf numFmtId="165" fontId="3" fillId="0" borderId="1" xfId="0" applyNumberFormat="1" applyFont="1" applyFill="1" applyBorder="1" applyAlignment="1">
      <alignment vertical="center"/>
    </xf>
    <xf numFmtId="168" fontId="3" fillId="0" borderId="32" xfId="0" applyNumberFormat="1" applyFont="1" applyFill="1" applyBorder="1" applyAlignment="1">
      <alignment horizontal="left" vertical="center"/>
    </xf>
    <xf numFmtId="164" fontId="3" fillId="0" borderId="33" xfId="0" applyNumberFormat="1" applyFont="1" applyFill="1" applyBorder="1" applyAlignment="1">
      <alignment horizontal="centerContinuous" vertical="center" wrapText="1"/>
    </xf>
    <xf numFmtId="164" fontId="3" fillId="0" borderId="34" xfId="0" applyNumberFormat="1" applyFont="1" applyFill="1" applyBorder="1" applyAlignment="1">
      <alignment horizontal="centerContinuous" vertical="center" wrapText="1"/>
    </xf>
    <xf numFmtId="165" fontId="13" fillId="0" borderId="31" xfId="0" quotePrefix="1" applyNumberFormat="1" applyFont="1" applyFill="1" applyBorder="1" applyAlignment="1">
      <alignment horizontal="right" vertical="center"/>
    </xf>
    <xf numFmtId="165" fontId="3" fillId="0" borderId="32" xfId="0" applyNumberFormat="1" applyFont="1" applyFill="1" applyBorder="1" applyAlignment="1">
      <alignment vertical="center"/>
    </xf>
    <xf numFmtId="171" fontId="3" fillId="0" borderId="31" xfId="0" applyNumberFormat="1" applyFont="1" applyFill="1" applyBorder="1" applyAlignment="1">
      <alignment horizontal="right" vertical="center"/>
    </xf>
    <xf numFmtId="168" fontId="3" fillId="2" borderId="32" xfId="0" applyNumberFormat="1" applyFont="1" applyFill="1" applyBorder="1" applyAlignment="1">
      <alignment vertical="center"/>
    </xf>
    <xf numFmtId="0" fontId="23" fillId="2" borderId="33" xfId="0" applyFont="1" applyFill="1" applyBorder="1" applyAlignment="1">
      <alignment horizontal="centerContinuous" vertical="center"/>
    </xf>
    <xf numFmtId="165" fontId="3" fillId="0" borderId="31" xfId="0" applyNumberFormat="1" applyFont="1" applyFill="1" applyBorder="1" applyAlignment="1">
      <alignment vertical="center"/>
    </xf>
    <xf numFmtId="171" fontId="3" fillId="0" borderId="31" xfId="0" applyNumberFormat="1" applyFont="1" applyBorder="1" applyAlignment="1">
      <alignment vertical="center"/>
    </xf>
    <xf numFmtId="0" fontId="1" fillId="0" borderId="33" xfId="0" applyFont="1" applyBorder="1" applyAlignment="1">
      <alignment vertical="center"/>
    </xf>
    <xf numFmtId="164" fontId="3" fillId="0" borderId="31" xfId="0" applyNumberFormat="1" applyFont="1" applyFill="1" applyBorder="1" applyAlignment="1">
      <alignment vertical="center"/>
    </xf>
    <xf numFmtId="0" fontId="3" fillId="0" borderId="33" xfId="0" applyFont="1" applyBorder="1" applyAlignment="1">
      <alignment vertical="center"/>
    </xf>
    <xf numFmtId="171" fontId="3" fillId="0" borderId="31" xfId="0" applyNumberFormat="1" applyFont="1" applyBorder="1" applyAlignment="1">
      <alignment horizontal="right" vertical="center"/>
    </xf>
    <xf numFmtId="173" fontId="15" fillId="0" borderId="32" xfId="0" applyNumberFormat="1" applyFont="1" applyFill="1" applyBorder="1" applyAlignment="1">
      <alignment vertical="center"/>
    </xf>
    <xf numFmtId="0" fontId="17" fillId="0" borderId="33" xfId="0" applyFont="1" applyFill="1" applyBorder="1" applyAlignment="1">
      <alignment vertical="center"/>
    </xf>
    <xf numFmtId="170" fontId="3" fillId="0" borderId="31" xfId="0" applyNumberFormat="1" applyFont="1" applyFill="1" applyBorder="1" applyAlignment="1">
      <alignment vertical="center"/>
    </xf>
    <xf numFmtId="167" fontId="3" fillId="0" borderId="31" xfId="0" applyNumberFormat="1" applyFont="1" applyFill="1" applyBorder="1" applyAlignment="1">
      <alignment vertical="center"/>
    </xf>
    <xf numFmtId="0" fontId="3" fillId="0" borderId="30" xfId="0" applyFont="1" applyBorder="1" applyAlignment="1">
      <alignment vertical="center"/>
    </xf>
    <xf numFmtId="173" fontId="15" fillId="0" borderId="28" xfId="0" applyNumberFormat="1" applyFont="1" applyFill="1" applyBorder="1" applyAlignment="1">
      <alignment vertical="center"/>
    </xf>
    <xf numFmtId="0" fontId="17" fillId="0" borderId="30" xfId="0" applyFont="1" applyFill="1" applyBorder="1" applyAlignment="1">
      <alignment vertical="center"/>
    </xf>
    <xf numFmtId="168" fontId="13" fillId="0" borderId="28" xfId="0" applyNumberFormat="1" applyFont="1" applyFill="1" applyBorder="1" applyAlignment="1">
      <alignment vertical="center"/>
    </xf>
    <xf numFmtId="164" fontId="13" fillId="0" borderId="30" xfId="0" applyNumberFormat="1" applyFont="1" applyFill="1" applyBorder="1" applyAlignment="1">
      <alignment vertical="center"/>
    </xf>
    <xf numFmtId="164" fontId="13" fillId="0" borderId="29" xfId="0" applyNumberFormat="1" applyFont="1" applyFill="1" applyBorder="1" applyAlignment="1">
      <alignment vertical="center"/>
    </xf>
    <xf numFmtId="168" fontId="3" fillId="0" borderId="28" xfId="0" applyNumberFormat="1" applyFont="1" applyFill="1" applyBorder="1" applyAlignment="1">
      <alignment vertical="center"/>
    </xf>
    <xf numFmtId="164" fontId="3" fillId="0" borderId="30" xfId="0" applyNumberFormat="1" applyFont="1" applyFill="1" applyBorder="1" applyAlignment="1">
      <alignment vertical="center"/>
    </xf>
    <xf numFmtId="164" fontId="3" fillId="0" borderId="29" xfId="0" applyNumberFormat="1" applyFont="1" applyFill="1" applyBorder="1" applyAlignment="1">
      <alignment vertical="center"/>
    </xf>
    <xf numFmtId="164" fontId="3" fillId="0" borderId="28" xfId="0" applyNumberFormat="1" applyFont="1" applyFill="1" applyBorder="1" applyAlignment="1">
      <alignment vertical="center"/>
    </xf>
    <xf numFmtId="2" fontId="13" fillId="0" borderId="15" xfId="0" applyNumberFormat="1" applyFont="1" applyFill="1" applyBorder="1" applyAlignment="1">
      <alignment horizontal="right" vertical="center"/>
    </xf>
    <xf numFmtId="164" fontId="26" fillId="0" borderId="0" xfId="0" applyNumberFormat="1" applyFont="1" applyFill="1" applyAlignment="1">
      <alignment vertical="center"/>
    </xf>
    <xf numFmtId="0" fontId="0" fillId="0" borderId="0" xfId="0" applyFill="1"/>
    <xf numFmtId="164" fontId="11" fillId="0" borderId="0" xfId="0" applyNumberFormat="1" applyFont="1" applyAlignment="1">
      <alignment vertical="center" wrapText="1"/>
    </xf>
    <xf numFmtId="0" fontId="11" fillId="0" borderId="0" xfId="0" applyFont="1" applyFill="1" applyAlignment="1">
      <alignment vertical="center" wrapText="1"/>
    </xf>
    <xf numFmtId="0" fontId="16" fillId="0" borderId="2" xfId="2" applyFont="1" applyBorder="1" applyAlignment="1" applyProtection="1">
      <alignment vertical="center"/>
    </xf>
    <xf numFmtId="0" fontId="16" fillId="0" borderId="2" xfId="2" applyFont="1" applyBorder="1" applyAlignment="1" applyProtection="1">
      <alignment vertical="center" wrapText="1"/>
    </xf>
    <xf numFmtId="0" fontId="11" fillId="0" borderId="0" xfId="0" applyNumberFormat="1" applyFont="1" applyAlignment="1">
      <alignment vertical="center" wrapText="1"/>
    </xf>
    <xf numFmtId="164" fontId="3" fillId="0" borderId="28" xfId="0" applyNumberFormat="1" applyFont="1" applyFill="1" applyBorder="1" applyAlignment="1">
      <alignment horizontal="left" vertical="center"/>
    </xf>
    <xf numFmtId="164" fontId="3" fillId="0" borderId="30" xfId="0" applyNumberFormat="1" applyFont="1" applyFill="1" applyBorder="1" applyAlignment="1">
      <alignment horizontal="left" vertical="center"/>
    </xf>
    <xf numFmtId="164" fontId="3" fillId="0" borderId="14" xfId="0" applyNumberFormat="1" applyFont="1" applyFill="1" applyBorder="1" applyAlignment="1">
      <alignment vertical="center"/>
    </xf>
    <xf numFmtId="164" fontId="3" fillId="0" borderId="0" xfId="0" applyNumberFormat="1" applyFont="1" applyFill="1" applyBorder="1" applyAlignment="1">
      <alignment vertical="center"/>
    </xf>
    <xf numFmtId="0" fontId="3" fillId="0" borderId="13" xfId="0" applyFont="1" applyFill="1" applyBorder="1" applyAlignment="1">
      <alignment vertical="center"/>
    </xf>
    <xf numFmtId="0" fontId="21" fillId="0" borderId="3" xfId="0" applyFont="1" applyFill="1" applyBorder="1" applyAlignment="1">
      <alignment horizontal="centerContinuous" vertical="center"/>
    </xf>
    <xf numFmtId="0" fontId="3" fillId="0" borderId="0" xfId="0" applyFont="1" applyFill="1" applyBorder="1" applyAlignment="1">
      <alignment vertical="center"/>
    </xf>
    <xf numFmtId="165" fontId="3" fillId="0" borderId="1" xfId="0" applyNumberFormat="1" applyFont="1" applyFill="1" applyBorder="1" applyAlignment="1">
      <alignment horizontal="right" vertical="center"/>
    </xf>
    <xf numFmtId="164" fontId="12" fillId="4" borderId="13" xfId="0" applyNumberFormat="1" applyFont="1" applyFill="1" applyBorder="1" applyAlignment="1">
      <alignment vertical="center"/>
    </xf>
    <xf numFmtId="164" fontId="3" fillId="4" borderId="3" xfId="0" applyNumberFormat="1" applyFont="1" applyFill="1" applyBorder="1" applyAlignment="1">
      <alignment vertical="center"/>
    </xf>
    <xf numFmtId="164" fontId="3" fillId="4" borderId="4" xfId="0" applyNumberFormat="1" applyFont="1" applyFill="1" applyBorder="1" applyAlignment="1">
      <alignment vertical="center"/>
    </xf>
    <xf numFmtId="164" fontId="3" fillId="4" borderId="5" xfId="0" applyNumberFormat="1" applyFont="1" applyFill="1" applyBorder="1" applyAlignment="1">
      <alignment vertical="center"/>
    </xf>
    <xf numFmtId="164" fontId="3" fillId="4" borderId="18" xfId="0" applyNumberFormat="1" applyFont="1" applyFill="1" applyBorder="1" applyAlignment="1">
      <alignment vertical="center"/>
    </xf>
    <xf numFmtId="164" fontId="3" fillId="4" borderId="12" xfId="0" applyNumberFormat="1" applyFont="1" applyFill="1" applyBorder="1" applyAlignment="1">
      <alignment vertical="center"/>
    </xf>
    <xf numFmtId="170" fontId="3" fillId="4" borderId="12" xfId="0" applyNumberFormat="1" applyFont="1" applyFill="1" applyBorder="1" applyAlignment="1">
      <alignment vertical="center"/>
    </xf>
    <xf numFmtId="0" fontId="3" fillId="0" borderId="3" xfId="0" applyFont="1" applyBorder="1" applyAlignment="1">
      <alignment vertical="center"/>
    </xf>
    <xf numFmtId="164" fontId="3" fillId="4" borderId="28" xfId="0" applyNumberFormat="1" applyFont="1" applyFill="1" applyBorder="1" applyAlignment="1">
      <alignment vertical="center"/>
    </xf>
    <xf numFmtId="164" fontId="3" fillId="4" borderId="30" xfId="0" applyNumberFormat="1" applyFont="1" applyFill="1" applyBorder="1" applyAlignment="1">
      <alignment vertical="center"/>
    </xf>
    <xf numFmtId="164" fontId="18" fillId="4" borderId="35" xfId="0" applyNumberFormat="1" applyFont="1" applyFill="1" applyBorder="1" applyAlignment="1">
      <alignment horizontal="right" vertical="center"/>
    </xf>
    <xf numFmtId="169" fontId="18" fillId="4" borderId="29" xfId="0" applyNumberFormat="1" applyFont="1" applyFill="1" applyBorder="1" applyAlignment="1">
      <alignment horizontal="right" vertical="center"/>
    </xf>
    <xf numFmtId="169" fontId="18" fillId="4" borderId="35" xfId="0" applyNumberFormat="1" applyFont="1" applyFill="1" applyBorder="1" applyAlignment="1">
      <alignment horizontal="right" vertical="center"/>
    </xf>
    <xf numFmtId="171" fontId="3" fillId="0" borderId="29" xfId="0" applyNumberFormat="1" applyFont="1" applyBorder="1" applyAlignment="1">
      <alignment vertical="center"/>
    </xf>
    <xf numFmtId="168" fontId="3" fillId="0" borderId="13" xfId="0" applyNumberFormat="1" applyFont="1" applyBorder="1" applyAlignment="1">
      <alignment horizontal="left" vertical="center"/>
    </xf>
    <xf numFmtId="165" fontId="3" fillId="0" borderId="22" xfId="0" applyNumberFormat="1" applyFont="1" applyFill="1" applyBorder="1" applyAlignment="1">
      <alignment horizontal="right" vertical="center"/>
    </xf>
    <xf numFmtId="167" fontId="3" fillId="0" borderId="22" xfId="0" applyNumberFormat="1" applyFont="1" applyBorder="1" applyAlignment="1">
      <alignment vertical="center"/>
    </xf>
    <xf numFmtId="0" fontId="3" fillId="0" borderId="25" xfId="0" applyFont="1" applyFill="1" applyBorder="1" applyAlignment="1">
      <alignment vertical="center"/>
    </xf>
    <xf numFmtId="0" fontId="3" fillId="0" borderId="24" xfId="0" applyFont="1" applyFill="1" applyBorder="1" applyAlignment="1">
      <alignment vertical="center"/>
    </xf>
    <xf numFmtId="164" fontId="3" fillId="0" borderId="36" xfId="0" applyNumberFormat="1" applyFont="1" applyFill="1" applyBorder="1" applyAlignment="1">
      <alignment vertical="center"/>
    </xf>
    <xf numFmtId="171" fontId="3" fillId="0" borderId="36" xfId="0" applyNumberFormat="1" applyFont="1" applyFill="1" applyBorder="1" applyAlignment="1">
      <alignment horizontal="right" vertical="center"/>
    </xf>
    <xf numFmtId="168" fontId="3" fillId="0" borderId="32" xfId="0" applyNumberFormat="1" applyFont="1" applyBorder="1" applyAlignment="1">
      <alignment horizontal="left" vertical="center"/>
    </xf>
    <xf numFmtId="164" fontId="3" fillId="0" borderId="32" xfId="0" applyNumberFormat="1" applyFont="1" applyFill="1" applyBorder="1" applyAlignment="1">
      <alignment vertical="center"/>
    </xf>
    <xf numFmtId="164" fontId="3" fillId="0" borderId="33" xfId="0" applyNumberFormat="1" applyFont="1" applyFill="1" applyBorder="1" applyAlignment="1">
      <alignment vertical="center"/>
    </xf>
    <xf numFmtId="164" fontId="3" fillId="0" borderId="33" xfId="0" applyNumberFormat="1" applyFont="1" applyFill="1" applyBorder="1" applyAlignment="1">
      <alignment vertical="center"/>
    </xf>
    <xf numFmtId="164" fontId="3" fillId="0" borderId="34" xfId="0" applyNumberFormat="1" applyFont="1" applyFill="1" applyBorder="1" applyAlignment="1">
      <alignment vertical="center"/>
    </xf>
    <xf numFmtId="165" fontId="3" fillId="0" borderId="31" xfId="0" applyNumberFormat="1" applyFont="1" applyFill="1" applyBorder="1" applyAlignment="1">
      <alignment horizontal="right" vertical="center"/>
    </xf>
    <xf numFmtId="167" fontId="3" fillId="0" borderId="31" xfId="0" applyNumberFormat="1" applyFont="1" applyBorder="1" applyAlignment="1">
      <alignment vertical="center"/>
    </xf>
    <xf numFmtId="0" fontId="3" fillId="0" borderId="32" xfId="0" applyFont="1" applyFill="1" applyBorder="1" applyAlignment="1">
      <alignment vertical="center"/>
    </xf>
    <xf numFmtId="0" fontId="3" fillId="0" borderId="33" xfId="0" applyFont="1" applyFill="1" applyBorder="1" applyAlignment="1">
      <alignment vertical="center"/>
    </xf>
    <xf numFmtId="171" fontId="3" fillId="0" borderId="31" xfId="0" applyNumberFormat="1" applyFont="1" applyFill="1" applyBorder="1" applyAlignment="1">
      <alignment vertical="center"/>
    </xf>
    <xf numFmtId="0" fontId="3" fillId="0" borderId="32" xfId="0" applyNumberFormat="1" applyFont="1" applyFill="1" applyBorder="1" applyAlignment="1">
      <alignment vertical="center"/>
    </xf>
    <xf numFmtId="164" fontId="19" fillId="0" borderId="33" xfId="0" applyNumberFormat="1" applyFont="1" applyFill="1" applyBorder="1" applyAlignment="1">
      <alignment horizontal="left" vertical="center" wrapText="1"/>
    </xf>
    <xf numFmtId="164" fontId="19" fillId="0" borderId="34" xfId="0" applyNumberFormat="1" applyFont="1" applyFill="1" applyBorder="1" applyAlignment="1">
      <alignment horizontal="centerContinuous" vertical="center" wrapText="1"/>
    </xf>
    <xf numFmtId="170" fontId="3" fillId="0" borderId="31" xfId="0" applyNumberFormat="1" applyFont="1" applyFill="1" applyBorder="1" applyAlignment="1">
      <alignment horizontal="right" vertical="center"/>
    </xf>
    <xf numFmtId="169" fontId="18" fillId="0" borderId="31" xfId="0" applyNumberFormat="1" applyFont="1" applyFill="1" applyBorder="1" applyAlignment="1">
      <alignment horizontal="right" vertical="center"/>
    </xf>
  </cellXfs>
  <cellStyles count="3">
    <cellStyle name="Euro" xfId="1"/>
    <cellStyle name="Hipervínculo" xfId="2"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DDDDDD"/>
      <color rgb="FFE6E6E6"/>
      <color rgb="FFF0F0F0"/>
      <color rgb="FF808080"/>
      <color rgb="FFC0C0C0"/>
      <color rgb="FF99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1</xdr:row>
      <xdr:rowOff>0</xdr:rowOff>
    </xdr:from>
    <xdr:to>
      <xdr:col>5</xdr:col>
      <xdr:colOff>602325</xdr:colOff>
      <xdr:row>4</xdr:row>
      <xdr:rowOff>4156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2999" y="200025"/>
          <a:ext cx="1878676" cy="4613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xdr:colOff>
      <xdr:row>21</xdr:row>
      <xdr:rowOff>1</xdr:rowOff>
    </xdr:from>
    <xdr:to>
      <xdr:col>24</xdr:col>
      <xdr:colOff>438150</xdr:colOff>
      <xdr:row>24</xdr:row>
      <xdr:rowOff>47625</xdr:rowOff>
    </xdr:to>
    <xdr:sp macro="" textlink="">
      <xdr:nvSpPr>
        <xdr:cNvPr id="1258" name="Text Box 2"/>
        <xdr:cNvSpPr txBox="1">
          <a:spLocks noChangeArrowheads="1"/>
        </xdr:cNvSpPr>
      </xdr:nvSpPr>
      <xdr:spPr bwMode="auto">
        <a:xfrm>
          <a:off x="1143002" y="4191001"/>
          <a:ext cx="7115173" cy="523874"/>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Medidas de Acción Positiva en materia de vivienda para mujeres víctimas de violencia de género. Solicitudes presentadas y adjudicaciones directas de vivienda en régimen de alquiler. Bizkaia. Evolución 2007-2025.</a:t>
          </a:r>
        </a:p>
      </xdr:txBody>
    </xdr:sp>
    <xdr:clientData/>
  </xdr:twoCellAnchor>
  <xdr:twoCellAnchor>
    <xdr:from>
      <xdr:col>1</xdr:col>
      <xdr:colOff>380999</xdr:colOff>
      <xdr:row>33</xdr:row>
      <xdr:rowOff>200024</xdr:rowOff>
    </xdr:from>
    <xdr:to>
      <xdr:col>22</xdr:col>
      <xdr:colOff>428625</xdr:colOff>
      <xdr:row>36</xdr:row>
      <xdr:rowOff>85724</xdr:rowOff>
    </xdr:to>
    <xdr:sp macro="" textlink="">
      <xdr:nvSpPr>
        <xdr:cNvPr id="1075" name="Text Box 4"/>
        <xdr:cNvSpPr txBox="1">
          <a:spLocks noChangeArrowheads="1"/>
        </xdr:cNvSpPr>
      </xdr:nvSpPr>
      <xdr:spPr bwMode="auto">
        <a:xfrm>
          <a:off x="1142999" y="6810374"/>
          <a:ext cx="6172201" cy="4857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Medidas de Acción Positiva en materia de vivienda para mujeres víctimas de violencia de género. Adjudicaciones directas de vivienda en régimen de alquiler. Bizkaia. 2025. </a:t>
          </a:r>
        </a:p>
      </xdr:txBody>
    </xdr:sp>
    <xdr:clientData/>
  </xdr:twoCellAnchor>
  <xdr:twoCellAnchor>
    <xdr:from>
      <xdr:col>3</xdr:col>
      <xdr:colOff>0</xdr:colOff>
      <xdr:row>25</xdr:row>
      <xdr:rowOff>0</xdr:rowOff>
    </xdr:from>
    <xdr:to>
      <xdr:col>6</xdr:col>
      <xdr:colOff>0</xdr:colOff>
      <xdr:row>26</xdr:row>
      <xdr:rowOff>0</xdr:rowOff>
    </xdr:to>
    <xdr:sp macro="" textlink="">
      <xdr:nvSpPr>
        <xdr:cNvPr id="1088" name="Text Box 26"/>
        <xdr:cNvSpPr txBox="1">
          <a:spLocks noChangeArrowheads="1"/>
        </xdr:cNvSpPr>
      </xdr:nvSpPr>
      <xdr:spPr bwMode="auto">
        <a:xfrm>
          <a:off x="1333500" y="4676775"/>
          <a:ext cx="1857375"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ctr" rtl="0">
            <a:lnSpc>
              <a:spcPct val="100000"/>
            </a:lnSpc>
            <a:spcBef>
              <a:spcPts val="0"/>
            </a:spcBef>
            <a:spcAft>
              <a:spcPts val="200"/>
            </a:spcAft>
            <a:defRPr sz="1000"/>
          </a:pPr>
          <a:r>
            <a:rPr lang="es-ES" sz="800" b="1" i="0" u="none" strike="noStrike" baseline="0">
              <a:solidFill>
                <a:srgbClr val="000000"/>
              </a:solidFill>
              <a:latin typeface="arial"/>
              <a:cs typeface="arial"/>
            </a:rPr>
            <a:t>SOLICITUDES Y ADJUDICACIONES DIRECTAS DE VIVIENDA EN ALQUILER</a:t>
          </a:r>
        </a:p>
      </xdr:txBody>
    </xdr:sp>
    <xdr:clientData/>
  </xdr:twoCellAnchor>
  <xdr:twoCellAnchor>
    <xdr:from>
      <xdr:col>1</xdr:col>
      <xdr:colOff>380998</xdr:colOff>
      <xdr:row>6</xdr:row>
      <xdr:rowOff>228599</xdr:rowOff>
    </xdr:from>
    <xdr:to>
      <xdr:col>24</xdr:col>
      <xdr:colOff>333375</xdr:colOff>
      <xdr:row>9</xdr:row>
      <xdr:rowOff>0</xdr:rowOff>
    </xdr:to>
    <xdr:sp macro="" textlink="">
      <xdr:nvSpPr>
        <xdr:cNvPr id="1089" name="Text Box 9"/>
        <xdr:cNvSpPr txBox="1">
          <a:spLocks noChangeArrowheads="1"/>
        </xdr:cNvSpPr>
      </xdr:nvSpPr>
      <xdr:spPr bwMode="auto">
        <a:xfrm>
          <a:off x="1142998" y="1390649"/>
          <a:ext cx="7010402" cy="4572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900" b="0" i="0" u="none" strike="noStrike" baseline="0">
              <a:solidFill>
                <a:srgbClr val="000080"/>
              </a:solidFill>
              <a:latin typeface="arial"/>
              <a:cs typeface="arial"/>
            </a:rPr>
            <a:t>Los datos recogidos en las siguientes tablas son resultado de la aplicación de la </a:t>
          </a:r>
          <a:r>
            <a:rPr lang="es-ES" sz="900" b="1" i="0" u="none" strike="noStrike" baseline="0">
              <a:solidFill>
                <a:srgbClr val="000080"/>
              </a:solidFill>
              <a:latin typeface="arial"/>
              <a:cs typeface="arial"/>
            </a:rPr>
            <a:t>Orden de 4 de octubre de 2006, del Consejero de Vivienda y Asuntos Sociales, sobre medidas de acción positiva en materia de vivienda para mujeres víctimas de violencia de género</a:t>
          </a:r>
          <a:r>
            <a:rPr lang="es-ES" sz="900" b="0" i="0" u="none" strike="noStrike" baseline="0">
              <a:solidFill>
                <a:srgbClr val="000080"/>
              </a:solidFill>
              <a:latin typeface="arial"/>
              <a:cs typeface="arial"/>
            </a:rPr>
            <a:t>.</a:t>
          </a:r>
        </a:p>
      </xdr:txBody>
    </xdr:sp>
    <xdr:clientData/>
  </xdr:twoCellAnchor>
  <xdr:twoCellAnchor>
    <xdr:from>
      <xdr:col>2</xdr:col>
      <xdr:colOff>0</xdr:colOff>
      <xdr:row>10</xdr:row>
      <xdr:rowOff>1</xdr:rowOff>
    </xdr:from>
    <xdr:to>
      <xdr:col>24</xdr:col>
      <xdr:colOff>428625</xdr:colOff>
      <xdr:row>13</xdr:row>
      <xdr:rowOff>0</xdr:rowOff>
    </xdr:to>
    <xdr:sp macro="" textlink="">
      <xdr:nvSpPr>
        <xdr:cNvPr id="1263" name="Text Box 36"/>
        <xdr:cNvSpPr txBox="1">
          <a:spLocks noChangeArrowheads="1"/>
        </xdr:cNvSpPr>
      </xdr:nvSpPr>
      <xdr:spPr bwMode="auto">
        <a:xfrm>
          <a:off x="1143000" y="1962151"/>
          <a:ext cx="7105650" cy="485774"/>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Medidas de Acción Positiva en materia de vivienda para mujeres víctimas de violencia de género. Solicitudes de adjudicación directa de vivienda en régimen de alquiler según resultado de la tramitación por ámbito territorial. 2025.</a:t>
          </a:r>
        </a:p>
      </xdr:txBody>
    </xdr:sp>
    <xdr:clientData/>
  </xdr:twoCellAnchor>
  <xdr:twoCellAnchor editAs="oneCell">
    <xdr:from>
      <xdr:col>0</xdr:col>
      <xdr:colOff>247650</xdr:colOff>
      <xdr:row>1</xdr:row>
      <xdr:rowOff>87357</xdr:rowOff>
    </xdr:from>
    <xdr:to>
      <xdr:col>1</xdr:col>
      <xdr:colOff>162450</xdr:colOff>
      <xdr:row>3</xdr:row>
      <xdr:rowOff>56157</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286038"/>
          <a:ext cx="677384" cy="272665"/>
        </a:xfrm>
        <a:prstGeom prst="rect">
          <a:avLst/>
        </a:prstGeom>
      </xdr:spPr>
    </xdr:pic>
    <xdr:clientData/>
  </xdr:twoCellAnchor>
  <xdr:twoCellAnchor editAs="oneCell">
    <xdr:from>
      <xdr:col>2</xdr:col>
      <xdr:colOff>0</xdr:colOff>
      <xdr:row>0</xdr:row>
      <xdr:rowOff>195869</xdr:rowOff>
    </xdr:from>
    <xdr:to>
      <xdr:col>5</xdr:col>
      <xdr:colOff>468976</xdr:colOff>
      <xdr:row>3</xdr:row>
      <xdr:rowOff>153458</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195869"/>
          <a:ext cx="1878676" cy="4613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380996</xdr:colOff>
      <xdr:row>7</xdr:row>
      <xdr:rowOff>0</xdr:rowOff>
    </xdr:from>
    <xdr:to>
      <xdr:col>22</xdr:col>
      <xdr:colOff>390525</xdr:colOff>
      <xdr:row>9</xdr:row>
      <xdr:rowOff>38100</xdr:rowOff>
    </xdr:to>
    <xdr:sp macro="" textlink="">
      <xdr:nvSpPr>
        <xdr:cNvPr id="3417" name="Text Box 9"/>
        <xdr:cNvSpPr txBox="1">
          <a:spLocks noChangeArrowheads="1"/>
        </xdr:cNvSpPr>
      </xdr:nvSpPr>
      <xdr:spPr bwMode="auto">
        <a:xfrm>
          <a:off x="1142996" y="1390650"/>
          <a:ext cx="6810379"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900" b="0" i="0" u="none" strike="noStrike" baseline="0">
              <a:solidFill>
                <a:srgbClr val="000080"/>
              </a:solidFill>
              <a:latin typeface="arial"/>
              <a:cs typeface="arial"/>
            </a:rPr>
            <a:t>Los datos recogidos en las siguientes tablas son resultado de la aplicación de la </a:t>
          </a:r>
          <a:r>
            <a:rPr lang="es-ES" sz="900" b="1" i="0" u="none" strike="noStrike" baseline="0">
              <a:solidFill>
                <a:srgbClr val="000080"/>
              </a:solidFill>
              <a:latin typeface="arial"/>
              <a:cs typeface="arial"/>
            </a:rPr>
            <a:t>Orden de 15 de octubre de 2012, del Consejero de Vivienda, Obras Públicas y Transportes, sobre medidas de acción positiva en materia de vivienda para mujeres víctimas de violencia de género</a:t>
          </a:r>
          <a:r>
            <a:rPr lang="es-ES" sz="900" b="0" i="0" u="none" strike="noStrike" baseline="0">
              <a:solidFill>
                <a:srgbClr val="000080"/>
              </a:solidFill>
              <a:latin typeface="arial"/>
              <a:cs typeface="arial"/>
            </a:rPr>
            <a:t>.</a:t>
          </a:r>
        </a:p>
      </xdr:txBody>
    </xdr:sp>
    <xdr:clientData/>
  </xdr:twoCellAnchor>
  <xdr:twoCellAnchor>
    <xdr:from>
      <xdr:col>2</xdr:col>
      <xdr:colOff>0</xdr:colOff>
      <xdr:row>10</xdr:row>
      <xdr:rowOff>0</xdr:rowOff>
    </xdr:from>
    <xdr:to>
      <xdr:col>22</xdr:col>
      <xdr:colOff>371475</xdr:colOff>
      <xdr:row>13</xdr:row>
      <xdr:rowOff>76200</xdr:rowOff>
    </xdr:to>
    <xdr:sp macro="" textlink="">
      <xdr:nvSpPr>
        <xdr:cNvPr id="3353" name="Text Box 19"/>
        <xdr:cNvSpPr txBox="1">
          <a:spLocks noChangeArrowheads="1"/>
        </xdr:cNvSpPr>
      </xdr:nvSpPr>
      <xdr:spPr bwMode="auto">
        <a:xfrm>
          <a:off x="1143000" y="1962150"/>
          <a:ext cx="6791325"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Medidas de Acción Positiva en materia de vivienda para mujeres víctimas de violencia de género. Expedientes activos de mujeres acreditadas como víctimas de violencia de género en la baremación general de Etxebide de personas demandantes de vivienda en régimen de alquiler. </a:t>
          </a:r>
          <a:r>
            <a:rPr lang="es-ES" sz="1000" b="1" i="0" u="none" strike="noStrike" baseline="0">
              <a:solidFill>
                <a:srgbClr val="000000"/>
              </a:solidFill>
              <a:latin typeface="Arial"/>
              <a:cs typeface="Arial"/>
            </a:rPr>
            <a:t>Datos a 31/12/2025</a:t>
          </a:r>
          <a:r>
            <a:rPr lang="es-ES" sz="1000" b="0" i="0" u="none" strike="noStrike" baseline="0">
              <a:solidFill>
                <a:srgbClr val="000000"/>
              </a:solidFill>
              <a:latin typeface="Arial"/>
              <a:cs typeface="Arial"/>
            </a:rPr>
            <a:t>.</a:t>
          </a:r>
        </a:p>
      </xdr:txBody>
    </xdr:sp>
    <xdr:clientData/>
  </xdr:twoCellAnchor>
  <xdr:twoCellAnchor>
    <xdr:from>
      <xdr:col>3</xdr:col>
      <xdr:colOff>1</xdr:colOff>
      <xdr:row>16</xdr:row>
      <xdr:rowOff>0</xdr:rowOff>
    </xdr:from>
    <xdr:to>
      <xdr:col>6</xdr:col>
      <xdr:colOff>1</xdr:colOff>
      <xdr:row>17</xdr:row>
      <xdr:rowOff>0</xdr:rowOff>
    </xdr:to>
    <xdr:sp macro="" textlink="">
      <xdr:nvSpPr>
        <xdr:cNvPr id="3354" name="Text Box 21"/>
        <xdr:cNvSpPr txBox="1">
          <a:spLocks noChangeArrowheads="1"/>
        </xdr:cNvSpPr>
      </xdr:nvSpPr>
      <xdr:spPr bwMode="auto">
        <a:xfrm>
          <a:off x="1333501" y="2733675"/>
          <a:ext cx="18669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ctr" rtl="0">
            <a:defRPr sz="1000"/>
          </a:pPr>
          <a:r>
            <a:rPr lang="es-ES" sz="800" b="1" i="0" u="none" strike="noStrike" baseline="0">
              <a:solidFill>
                <a:srgbClr val="000000"/>
              </a:solidFill>
              <a:latin typeface="arial"/>
              <a:cs typeface="arial"/>
            </a:rPr>
            <a:t>MUJERES VÍCTIMAS VIOLENCIA GÉNERO EN ETXEBIDE</a:t>
          </a:r>
        </a:p>
      </xdr:txBody>
    </xdr:sp>
    <xdr:clientData/>
  </xdr:twoCellAnchor>
  <xdr:twoCellAnchor>
    <xdr:from>
      <xdr:col>1</xdr:col>
      <xdr:colOff>380997</xdr:colOff>
      <xdr:row>64</xdr:row>
      <xdr:rowOff>0</xdr:rowOff>
    </xdr:from>
    <xdr:to>
      <xdr:col>22</xdr:col>
      <xdr:colOff>428624</xdr:colOff>
      <xdr:row>68</xdr:row>
      <xdr:rowOff>47625</xdr:rowOff>
    </xdr:to>
    <xdr:sp macro="" textlink="">
      <xdr:nvSpPr>
        <xdr:cNvPr id="3358" name="Text Box 3"/>
        <xdr:cNvSpPr txBox="1">
          <a:spLocks noChangeArrowheads="1"/>
        </xdr:cNvSpPr>
      </xdr:nvSpPr>
      <xdr:spPr bwMode="auto">
        <a:xfrm>
          <a:off x="1142997" y="12830175"/>
          <a:ext cx="6848477" cy="6953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lnSpc>
              <a:spcPts val="1100"/>
            </a:lnSpc>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Medidas de Acción Positiva en materia de vivienda para mujeres víctimas de violencia de género. Expedientes de mujeres acreditadas como víctimas de violencia de género en la baremación general de Etxebide de personas demandantes de vivienda en régimen de alquiler, por ámbito territorial. Evolución 2009-2025.</a:t>
          </a:r>
        </a:p>
      </xdr:txBody>
    </xdr:sp>
    <xdr:clientData/>
  </xdr:twoCellAnchor>
  <xdr:twoCellAnchor>
    <xdr:from>
      <xdr:col>3</xdr:col>
      <xdr:colOff>19050</xdr:colOff>
      <xdr:row>73</xdr:row>
      <xdr:rowOff>9525</xdr:rowOff>
    </xdr:from>
    <xdr:to>
      <xdr:col>22</xdr:col>
      <xdr:colOff>457200</xdr:colOff>
      <xdr:row>76</xdr:row>
      <xdr:rowOff>38100</xdr:rowOff>
    </xdr:to>
    <xdr:sp macro="" textlink="">
      <xdr:nvSpPr>
        <xdr:cNvPr id="3359" name="Text Box 77"/>
        <xdr:cNvSpPr txBox="1">
          <a:spLocks noChangeArrowheads="1"/>
        </xdr:cNvSpPr>
      </xdr:nvSpPr>
      <xdr:spPr bwMode="auto">
        <a:xfrm>
          <a:off x="1352550" y="14401800"/>
          <a:ext cx="66675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ctr" upright="1"/>
        <a:lstStyle/>
        <a:p>
          <a:pPr algn="l" rtl="0">
            <a:defRPr sz="1000"/>
          </a:pPr>
          <a:r>
            <a:rPr lang="es-ES" sz="800" b="0" i="0" u="none" strike="noStrike" baseline="0">
              <a:solidFill>
                <a:srgbClr val="000000"/>
              </a:solidFill>
              <a:latin typeface="Arial"/>
              <a:cs typeface="Arial"/>
            </a:rPr>
            <a:t>Nota: Los datos 2009-2012 corresponden a expedientes de mujeres víctimas de violencia de género incluidos en el cupo especial para sorteos de VPO en régimen de alquier, medida vigente con anterioridad a la actual de otorgamiento de 10 puntos extra en la baremación para las promociones de VPO en régimen de alquiler, a la que responden los datos a partir de 2013. </a:t>
          </a:r>
        </a:p>
      </xdr:txBody>
    </xdr:sp>
    <xdr:clientData/>
  </xdr:twoCellAnchor>
  <xdr:twoCellAnchor editAs="oneCell">
    <xdr:from>
      <xdr:col>0</xdr:col>
      <xdr:colOff>266700</xdr:colOff>
      <xdr:row>1</xdr:row>
      <xdr:rowOff>98070</xdr:rowOff>
    </xdr:from>
    <xdr:to>
      <xdr:col>1</xdr:col>
      <xdr:colOff>181500</xdr:colOff>
      <xdr:row>3</xdr:row>
      <xdr:rowOff>66870</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299153"/>
          <a:ext cx="676800" cy="272189"/>
        </a:xfrm>
        <a:prstGeom prst="rect">
          <a:avLst/>
        </a:prstGeom>
      </xdr:spPr>
    </xdr:pic>
    <xdr:clientData/>
  </xdr:twoCellAnchor>
  <xdr:twoCellAnchor editAs="oneCell">
    <xdr:from>
      <xdr:col>2</xdr:col>
      <xdr:colOff>0</xdr:colOff>
      <xdr:row>1</xdr:row>
      <xdr:rowOff>0</xdr:rowOff>
    </xdr:from>
    <xdr:to>
      <xdr:col>5</xdr:col>
      <xdr:colOff>478501</xdr:colOff>
      <xdr:row>4</xdr:row>
      <xdr:rowOff>4156</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8676" cy="4613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460"/>
  <sheetViews>
    <sheetView showGridLines="0" tabSelected="1" zoomScaleNormal="100" workbookViewId="0"/>
  </sheetViews>
  <sheetFormatPr baseColWidth="10" defaultColWidth="9.140625" defaultRowHeight="12.75" x14ac:dyDescent="0.2"/>
  <cols>
    <col min="1" max="1" width="11.42578125" style="9" customWidth="1"/>
    <col min="2" max="2" width="5.7109375" style="9" customWidth="1"/>
    <col min="3" max="4" width="6.7109375" style="9" customWidth="1"/>
    <col min="5" max="5" width="5.7109375" style="9" customWidth="1"/>
    <col min="6" max="6" width="67.7109375" style="9" customWidth="1"/>
    <col min="7" max="7" width="4.42578125" style="9" customWidth="1"/>
    <col min="8" max="13" width="9.140625" style="9" customWidth="1"/>
    <col min="14" max="14" width="8.7109375" style="9" customWidth="1"/>
    <col min="15" max="16384" width="9.140625" style="9"/>
  </cols>
  <sheetData>
    <row r="1" spans="2:14" ht="15.95" customHeight="1" x14ac:dyDescent="0.2">
      <c r="B1" s="8"/>
      <c r="C1" s="8"/>
      <c r="D1" s="8"/>
      <c r="E1" s="8"/>
      <c r="F1" s="8"/>
      <c r="G1" s="8"/>
      <c r="H1" s="8"/>
      <c r="I1" s="8"/>
      <c r="J1" s="8"/>
      <c r="K1" s="8"/>
      <c r="L1" s="8"/>
      <c r="M1" s="8"/>
      <c r="N1" s="8"/>
    </row>
    <row r="2" spans="2:14" ht="12" customHeight="1" x14ac:dyDescent="0.2">
      <c r="B2" s="8"/>
      <c r="C2" s="10"/>
      <c r="D2" s="10"/>
      <c r="E2" s="10"/>
      <c r="F2" s="10"/>
      <c r="G2" s="10"/>
      <c r="H2" s="10"/>
      <c r="I2" s="10"/>
      <c r="J2" s="10"/>
      <c r="K2" s="10"/>
      <c r="L2" s="10"/>
      <c r="M2" s="10"/>
      <c r="N2" s="8"/>
    </row>
    <row r="3" spans="2:14" ht="12" customHeight="1" x14ac:dyDescent="0.2">
      <c r="B3" s="8"/>
      <c r="C3" s="10"/>
      <c r="D3" s="10"/>
      <c r="E3" s="10"/>
      <c r="F3" s="10"/>
      <c r="G3" s="10"/>
      <c r="H3" s="10"/>
      <c r="I3" s="10"/>
      <c r="J3" s="10"/>
      <c r="K3" s="10"/>
      <c r="L3" s="10"/>
      <c r="M3" s="10"/>
      <c r="N3" s="8"/>
    </row>
    <row r="4" spans="2:14" ht="12" customHeight="1" x14ac:dyDescent="0.2">
      <c r="B4" s="8"/>
      <c r="C4" s="10"/>
      <c r="D4" s="10"/>
      <c r="E4" s="10"/>
      <c r="F4" s="10"/>
      <c r="G4" s="10"/>
      <c r="H4" s="10"/>
      <c r="I4" s="10"/>
      <c r="J4" s="10"/>
      <c r="K4" s="10"/>
      <c r="L4" s="10"/>
      <c r="M4" s="10"/>
      <c r="N4" s="8"/>
    </row>
    <row r="5" spans="2:14" ht="24" customHeight="1" x14ac:dyDescent="0.2"/>
    <row r="6" spans="2:14" ht="18" customHeight="1" x14ac:dyDescent="0.2">
      <c r="C6" s="11" t="s">
        <v>0</v>
      </c>
      <c r="D6" s="12"/>
      <c r="E6" s="12"/>
      <c r="F6" s="12"/>
      <c r="G6" s="12"/>
      <c r="H6" s="12"/>
    </row>
    <row r="7" spans="2:14" ht="18" customHeight="1" x14ac:dyDescent="0.2">
      <c r="C7" s="13" t="s">
        <v>36</v>
      </c>
      <c r="D7" s="12"/>
      <c r="E7" s="12"/>
      <c r="F7" s="12"/>
      <c r="G7" s="12"/>
      <c r="H7" s="12"/>
    </row>
    <row r="8" spans="2:14" ht="18" customHeight="1" x14ac:dyDescent="0.2">
      <c r="C8" s="13"/>
      <c r="D8" s="12"/>
      <c r="E8" s="12"/>
      <c r="F8" s="12"/>
      <c r="G8" s="12"/>
      <c r="H8" s="12"/>
    </row>
    <row r="9" spans="2:14" ht="15.95" customHeight="1" x14ac:dyDescent="0.2">
      <c r="C9" s="59" t="s">
        <v>29</v>
      </c>
      <c r="D9" s="12"/>
      <c r="E9" s="12"/>
      <c r="F9" s="12"/>
      <c r="G9" s="12"/>
      <c r="H9" s="12"/>
    </row>
    <row r="10" spans="2:14" ht="9" customHeight="1" x14ac:dyDescent="0.2">
      <c r="C10" s="12"/>
      <c r="D10" s="12"/>
      <c r="E10" s="12"/>
      <c r="F10" s="12"/>
      <c r="G10" s="12"/>
      <c r="H10" s="12"/>
    </row>
    <row r="11" spans="2:14" ht="18" customHeight="1" x14ac:dyDescent="0.2">
      <c r="C11" s="12"/>
      <c r="D11" s="250" t="s">
        <v>31</v>
      </c>
      <c r="E11" s="250"/>
      <c r="F11" s="250"/>
      <c r="G11" s="49"/>
      <c r="H11" s="14"/>
      <c r="I11" s="14"/>
      <c r="J11" s="14"/>
      <c r="K11" s="14"/>
      <c r="L11" s="14"/>
      <c r="M11" s="14"/>
      <c r="N11" s="14"/>
    </row>
    <row r="12" spans="2:14" ht="48" customHeight="1" x14ac:dyDescent="0.2">
      <c r="C12" s="12"/>
      <c r="D12" s="12"/>
      <c r="E12" s="249" t="s">
        <v>89</v>
      </c>
      <c r="F12" s="249"/>
      <c r="G12" s="21"/>
      <c r="H12" s="12"/>
    </row>
    <row r="13" spans="2:14" ht="48" customHeight="1" x14ac:dyDescent="0.2">
      <c r="C13" s="12"/>
      <c r="D13" s="12"/>
      <c r="E13" s="252" t="s">
        <v>90</v>
      </c>
      <c r="F13" s="252"/>
      <c r="G13" s="29"/>
      <c r="H13" s="12"/>
    </row>
    <row r="14" spans="2:14" ht="48" customHeight="1" x14ac:dyDescent="0.2">
      <c r="E14" s="248" t="s">
        <v>91</v>
      </c>
      <c r="F14" s="248"/>
      <c r="G14" s="30"/>
    </row>
    <row r="15" spans="2:14" ht="15.95" customHeight="1" x14ac:dyDescent="0.2">
      <c r="F15" s="69" t="s">
        <v>46</v>
      </c>
    </row>
    <row r="16" spans="2:14" ht="15.95" customHeight="1" x14ac:dyDescent="0.2">
      <c r="F16" s="69" t="s">
        <v>47</v>
      </c>
    </row>
    <row r="17" spans="2:14" ht="15.95" customHeight="1" x14ac:dyDescent="0.2">
      <c r="F17" s="69" t="s">
        <v>48</v>
      </c>
    </row>
    <row r="18" spans="2:14" ht="15.95" customHeight="1" x14ac:dyDescent="0.2">
      <c r="F18" s="69" t="s">
        <v>49</v>
      </c>
    </row>
    <row r="19" spans="2:14" ht="15.95" customHeight="1" x14ac:dyDescent="0.2">
      <c r="F19" s="77" t="s">
        <v>113</v>
      </c>
    </row>
    <row r="20" spans="2:14" ht="15.95" customHeight="1" x14ac:dyDescent="0.2"/>
    <row r="21" spans="2:14" ht="32.1" customHeight="1" x14ac:dyDescent="0.2">
      <c r="B21" s="52"/>
      <c r="C21" s="12"/>
      <c r="D21" s="251" t="s">
        <v>30</v>
      </c>
      <c r="E21" s="251"/>
      <c r="F21" s="251"/>
      <c r="G21" s="49"/>
      <c r="H21" s="14"/>
      <c r="I21" s="14"/>
      <c r="J21" s="14"/>
      <c r="K21" s="14"/>
      <c r="L21" s="14"/>
      <c r="M21" s="14"/>
      <c r="N21" s="14"/>
    </row>
    <row r="22" spans="2:14" ht="63.95" customHeight="1" x14ac:dyDescent="0.2">
      <c r="C22" s="12"/>
      <c r="D22" s="12"/>
      <c r="E22" s="252" t="s">
        <v>92</v>
      </c>
      <c r="F22" s="252"/>
      <c r="G22" s="29"/>
      <c r="H22" s="12"/>
    </row>
    <row r="23" spans="2:14" ht="15.95" customHeight="1" x14ac:dyDescent="0.2">
      <c r="C23" s="12"/>
      <c r="D23" s="12"/>
      <c r="E23" s="65"/>
      <c r="F23" s="69" t="s">
        <v>54</v>
      </c>
      <c r="G23" s="29"/>
      <c r="H23" s="12"/>
    </row>
    <row r="24" spans="2:14" ht="15.95" customHeight="1" x14ac:dyDescent="0.2">
      <c r="C24" s="12"/>
      <c r="D24" s="12"/>
      <c r="E24" s="65"/>
      <c r="F24" s="70" t="s">
        <v>55</v>
      </c>
      <c r="G24" s="29"/>
      <c r="H24" s="12"/>
    </row>
    <row r="25" spans="2:14" ht="15.95" customHeight="1" x14ac:dyDescent="0.2">
      <c r="C25" s="12"/>
      <c r="D25" s="12"/>
      <c r="E25" s="65"/>
      <c r="F25" s="69" t="s">
        <v>56</v>
      </c>
      <c r="G25" s="29"/>
      <c r="H25" s="12"/>
    </row>
    <row r="26" spans="2:14" ht="15.95" customHeight="1" x14ac:dyDescent="0.2">
      <c r="C26" s="12"/>
      <c r="D26" s="12"/>
      <c r="E26" s="65"/>
      <c r="F26" s="69" t="s">
        <v>57</v>
      </c>
      <c r="G26" s="29"/>
      <c r="H26" s="12"/>
    </row>
    <row r="27" spans="2:14" ht="15.95" customHeight="1" x14ac:dyDescent="0.2">
      <c r="C27" s="12"/>
      <c r="D27" s="12"/>
      <c r="E27" s="65"/>
      <c r="F27" s="77" t="s">
        <v>58</v>
      </c>
      <c r="G27" s="29"/>
      <c r="H27" s="12"/>
    </row>
    <row r="28" spans="2:14" ht="63.95" customHeight="1" x14ac:dyDescent="0.2">
      <c r="E28" s="248" t="s">
        <v>93</v>
      </c>
      <c r="F28" s="248"/>
    </row>
    <row r="29" spans="2:14" ht="15.95" customHeight="1" x14ac:dyDescent="0.2"/>
    <row r="30" spans="2:14" ht="15.95" customHeight="1" x14ac:dyDescent="0.2"/>
    <row r="31" spans="2:14" ht="15.95" customHeight="1" x14ac:dyDescent="0.2"/>
    <row r="32" spans="2:14" ht="15.95" customHeight="1" x14ac:dyDescent="0.2"/>
    <row r="33" spans="13:13" ht="15.95" customHeight="1" x14ac:dyDescent="0.2"/>
    <row r="34" spans="13:13" ht="15.95" customHeight="1" x14ac:dyDescent="0.2"/>
    <row r="35" spans="13:13" ht="15.95" customHeight="1" x14ac:dyDescent="0.2"/>
    <row r="36" spans="13:13" ht="15.95" customHeight="1" x14ac:dyDescent="0.2"/>
    <row r="37" spans="13:13" ht="15.95" customHeight="1" x14ac:dyDescent="0.2"/>
    <row r="38" spans="13:13" ht="15.95" customHeight="1" x14ac:dyDescent="0.2"/>
    <row r="39" spans="13:13" ht="15.95" customHeight="1" x14ac:dyDescent="0.2"/>
    <row r="40" spans="13:13" ht="15.95" customHeight="1" x14ac:dyDescent="0.2">
      <c r="M40" s="2"/>
    </row>
    <row r="41" spans="13:13" ht="15.95" customHeight="1" x14ac:dyDescent="0.2"/>
    <row r="42" spans="13:13" ht="15.95" customHeight="1" x14ac:dyDescent="0.2"/>
    <row r="43" spans="13:13" ht="15.95" customHeight="1" x14ac:dyDescent="0.2"/>
    <row r="44" spans="13:13" ht="15.95" customHeight="1" x14ac:dyDescent="0.2"/>
    <row r="45" spans="13:13" ht="15.95" customHeight="1" x14ac:dyDescent="0.2"/>
    <row r="46" spans="13:13" ht="15.95" customHeight="1" x14ac:dyDescent="0.2"/>
    <row r="47" spans="13:13" ht="15.95" customHeight="1" x14ac:dyDescent="0.2"/>
    <row r="48" spans="13:13" ht="15.95" customHeight="1" x14ac:dyDescent="0.2"/>
    <row r="49" spans="13:13" ht="15.95" customHeight="1" x14ac:dyDescent="0.2"/>
    <row r="50" spans="13:13" ht="15.95" customHeight="1" x14ac:dyDescent="0.2"/>
    <row r="51" spans="13:13" ht="15.95" customHeight="1" x14ac:dyDescent="0.2"/>
    <row r="52" spans="13:13" ht="15.95" customHeight="1" x14ac:dyDescent="0.2">
      <c r="M52" s="2"/>
    </row>
    <row r="53" spans="13:13" ht="15.95" customHeight="1" x14ac:dyDescent="0.2"/>
    <row r="54" spans="13:13" ht="15.95" customHeight="1" x14ac:dyDescent="0.2"/>
    <row r="55" spans="13:13" ht="15.95" customHeight="1" x14ac:dyDescent="0.2"/>
    <row r="56" spans="13:13" ht="15.95" customHeight="1" x14ac:dyDescent="0.2"/>
    <row r="57" spans="13:13" ht="15.95" customHeight="1" x14ac:dyDescent="0.2"/>
    <row r="58" spans="13:13" ht="15.95" customHeight="1" x14ac:dyDescent="0.2"/>
    <row r="59" spans="13:13" ht="15.95" customHeight="1" x14ac:dyDescent="0.2"/>
    <row r="60" spans="13:13" ht="15.95" customHeight="1" x14ac:dyDescent="0.2"/>
    <row r="61" spans="13:13" ht="15.95" customHeight="1" x14ac:dyDescent="0.2">
      <c r="M61" s="2"/>
    </row>
    <row r="62" spans="13:13" ht="15.95" customHeight="1" x14ac:dyDescent="0.2"/>
    <row r="63" spans="13:13" ht="15.95" customHeight="1" x14ac:dyDescent="0.2"/>
    <row r="64" spans="13:13"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sheetData>
  <mergeCells count="7">
    <mergeCell ref="E28:F28"/>
    <mergeCell ref="E12:F12"/>
    <mergeCell ref="D11:F11"/>
    <mergeCell ref="D21:F21"/>
    <mergeCell ref="E22:F22"/>
    <mergeCell ref="E14:F14"/>
    <mergeCell ref="E13:F13"/>
  </mergeCells>
  <phoneticPr fontId="0" type="noConversion"/>
  <hyperlinks>
    <hyperlink ref="D11:F11" location="AdjudicacionesDirectas!A1" tooltip="Adjudicaciones Directas" display="Adjudicaciones directas de vivienda en alquiler"/>
    <hyperlink ref="D21:F21" location="MujeresAcreditadasEtxebide!A1" tooltip="MujeresAcreditadasEtxebide" display="Medida 2: Otorgamiento de puntos extra en la baremación para promociones de VPO en régimen de alquiler "/>
  </hyperlinks>
  <pageMargins left="0.6692913385826772" right="0.47244094488188981" top="0.39370078740157483" bottom="0.6692913385826772" header="0" footer="0"/>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05"/>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2.85546875" style="2" customWidth="1"/>
    <col min="4" max="4" width="9.28515625" style="2" customWidth="1"/>
    <col min="5" max="6" width="9" style="2" customWidth="1"/>
    <col min="7" max="9" width="7.140625" style="2" hidden="1" customWidth="1"/>
    <col min="10" max="10" width="6.85546875" style="2" hidden="1" customWidth="1"/>
    <col min="11" max="11" width="6.5703125" style="2" hidden="1" customWidth="1"/>
    <col min="12" max="12" width="6.7109375" style="2" hidden="1" customWidth="1"/>
    <col min="13" max="13" width="6.28515625" style="2" hidden="1" customWidth="1"/>
    <col min="14" max="14" width="6.5703125" style="2" hidden="1" customWidth="1"/>
    <col min="15" max="25" width="7" style="2" customWidth="1"/>
    <col min="26" max="16384" width="9.140625" style="2"/>
  </cols>
  <sheetData>
    <row r="1" spans="2:24" ht="15.95" customHeight="1" x14ac:dyDescent="0.2">
      <c r="B1" s="1"/>
      <c r="C1" s="1"/>
      <c r="D1" s="1"/>
      <c r="E1" s="1"/>
      <c r="F1" s="1"/>
      <c r="G1" s="1"/>
      <c r="H1" s="1"/>
      <c r="I1" s="1"/>
      <c r="J1" s="1"/>
      <c r="K1" s="1"/>
      <c r="L1" s="1"/>
      <c r="M1" s="1"/>
      <c r="N1" s="1"/>
      <c r="O1" s="1"/>
    </row>
    <row r="2" spans="2:24" ht="12" customHeight="1" x14ac:dyDescent="0.2">
      <c r="B2" s="1"/>
      <c r="C2" s="3"/>
      <c r="D2" s="3"/>
      <c r="E2" s="3"/>
      <c r="F2" s="3"/>
      <c r="G2" s="3"/>
      <c r="H2" s="3"/>
      <c r="I2" s="3"/>
      <c r="J2" s="3"/>
      <c r="K2" s="3"/>
      <c r="L2" s="3"/>
      <c r="M2" s="3"/>
      <c r="N2" s="1"/>
      <c r="O2" s="1"/>
    </row>
    <row r="3" spans="2:24" ht="12" customHeight="1" x14ac:dyDescent="0.2">
      <c r="B3" s="1"/>
      <c r="C3" s="3"/>
      <c r="D3" s="3"/>
      <c r="E3" s="3"/>
      <c r="F3" s="3"/>
      <c r="G3" s="3"/>
      <c r="H3" s="3"/>
      <c r="I3" s="3"/>
      <c r="J3" s="3"/>
      <c r="K3" s="3"/>
      <c r="L3" s="3"/>
      <c r="M3" s="3"/>
      <c r="N3" s="1"/>
      <c r="O3" s="1"/>
    </row>
    <row r="4" spans="2:24" ht="12" customHeight="1" x14ac:dyDescent="0.2">
      <c r="B4" s="1"/>
      <c r="C4" s="3"/>
      <c r="D4" s="3"/>
      <c r="E4" s="3"/>
      <c r="F4" s="3"/>
      <c r="G4" s="3"/>
      <c r="H4" s="3"/>
      <c r="I4" s="3"/>
      <c r="J4" s="3"/>
      <c r="K4" s="3"/>
      <c r="L4" s="3"/>
      <c r="M4" s="3"/>
      <c r="N4" s="1"/>
      <c r="O4" s="1"/>
    </row>
    <row r="5" spans="2:24" ht="21.75" customHeight="1" x14ac:dyDescent="0.2"/>
    <row r="6" spans="2:24" ht="18" customHeight="1" x14ac:dyDescent="0.2">
      <c r="C6" s="4" t="s">
        <v>0</v>
      </c>
    </row>
    <row r="7" spans="2:24" ht="18" customHeight="1" x14ac:dyDescent="0.2">
      <c r="C7" s="5" t="s">
        <v>36</v>
      </c>
    </row>
    <row r="8" spans="2:24" ht="18" customHeight="1" x14ac:dyDescent="0.2">
      <c r="C8" s="5"/>
    </row>
    <row r="9" spans="2:24" ht="18" customHeight="1" x14ac:dyDescent="0.2">
      <c r="C9" s="5"/>
    </row>
    <row r="10" spans="2:24" ht="9" customHeight="1" x14ac:dyDescent="0.2">
      <c r="C10" s="5"/>
    </row>
    <row r="11" spans="2:24" ht="15.95" customHeight="1" x14ac:dyDescent="0.2">
      <c r="C11" s="5"/>
    </row>
    <row r="12" spans="2:24" ht="15.95" customHeight="1" x14ac:dyDescent="0.2">
      <c r="C12" s="5"/>
    </row>
    <row r="13" spans="2:24" ht="6.95" customHeight="1" x14ac:dyDescent="0.2">
      <c r="C13" s="5"/>
      <c r="D13" s="1"/>
      <c r="E13" s="1"/>
      <c r="F13" s="1"/>
      <c r="G13" s="1"/>
      <c r="H13" s="1"/>
      <c r="I13" s="1"/>
      <c r="J13" s="1"/>
      <c r="K13" s="1"/>
    </row>
    <row r="14" spans="2:24" ht="6.95" customHeight="1" x14ac:dyDescent="0.2">
      <c r="C14" s="5"/>
      <c r="D14" s="1"/>
      <c r="E14" s="1"/>
      <c r="F14" s="1"/>
      <c r="G14" s="1"/>
      <c r="H14" s="1"/>
      <c r="I14" s="1"/>
      <c r="J14" s="1"/>
      <c r="K14" s="1"/>
    </row>
    <row r="15" spans="2:24" ht="36" customHeight="1" x14ac:dyDescent="0.2">
      <c r="B15" s="16"/>
      <c r="C15" s="5"/>
      <c r="D15" s="45"/>
      <c r="E15" s="46"/>
      <c r="F15" s="46"/>
      <c r="G15" s="37"/>
      <c r="H15" s="113"/>
      <c r="I15" s="113"/>
      <c r="J15" s="113"/>
      <c r="K15" s="113"/>
      <c r="L15" s="113"/>
      <c r="M15" s="113"/>
      <c r="N15" s="114"/>
      <c r="O15" s="51" t="s">
        <v>1</v>
      </c>
      <c r="P15" s="51" t="s">
        <v>2</v>
      </c>
      <c r="Q15" s="25" t="s">
        <v>14</v>
      </c>
      <c r="R15" s="35"/>
      <c r="S15" s="36"/>
      <c r="T15" s="34"/>
      <c r="U15" s="3"/>
      <c r="V15" s="3"/>
      <c r="W15" s="3"/>
      <c r="X15" s="3"/>
    </row>
    <row r="16" spans="2:24" ht="15.95" customHeight="1" x14ac:dyDescent="0.2">
      <c r="C16" s="5"/>
      <c r="D16" s="210" t="s">
        <v>22</v>
      </c>
      <c r="E16" s="211"/>
      <c r="F16" s="211"/>
      <c r="G16" s="211"/>
      <c r="H16" s="211"/>
      <c r="I16" s="211"/>
      <c r="J16" s="211"/>
      <c r="K16" s="211"/>
      <c r="L16" s="211"/>
      <c r="M16" s="211"/>
      <c r="N16" s="212"/>
      <c r="O16" s="128">
        <v>55</v>
      </c>
      <c r="P16" s="84">
        <v>103</v>
      </c>
      <c r="Q16" s="188">
        <f>(O16*100)/P16</f>
        <v>53.398058252427184</v>
      </c>
    </row>
    <row r="17" spans="2:25" ht="15.95" customHeight="1" x14ac:dyDescent="0.2">
      <c r="C17" s="5"/>
      <c r="D17" s="217" t="s">
        <v>23</v>
      </c>
      <c r="E17" s="218"/>
      <c r="F17" s="218"/>
      <c r="G17" s="218"/>
      <c r="H17" s="218"/>
      <c r="I17" s="218"/>
      <c r="J17" s="218"/>
      <c r="K17" s="218"/>
      <c r="L17" s="218"/>
      <c r="M17" s="218"/>
      <c r="N17" s="219"/>
      <c r="O17" s="220">
        <v>2</v>
      </c>
      <c r="P17" s="221">
        <v>10</v>
      </c>
      <c r="Q17" s="222">
        <f>(O17*100)/P17</f>
        <v>20</v>
      </c>
    </row>
    <row r="18" spans="2:25" ht="15.95" customHeight="1" x14ac:dyDescent="0.2">
      <c r="C18" s="5"/>
      <c r="D18" s="99" t="s">
        <v>24</v>
      </c>
      <c r="E18" s="15"/>
      <c r="F18" s="15"/>
      <c r="G18" s="15"/>
      <c r="H18" s="15"/>
      <c r="I18" s="15"/>
      <c r="J18" s="15"/>
      <c r="K18" s="15"/>
      <c r="L18" s="15"/>
      <c r="M18" s="15"/>
      <c r="N18" s="115"/>
      <c r="O18" s="209">
        <v>46</v>
      </c>
      <c r="P18" s="216">
        <v>74</v>
      </c>
      <c r="Q18" s="189">
        <f>(O18*100)/P18</f>
        <v>62.162162162162161</v>
      </c>
    </row>
    <row r="19" spans="2:25" ht="15.95" customHeight="1" x14ac:dyDescent="0.2">
      <c r="C19" s="5"/>
      <c r="D19" s="24" t="s">
        <v>82</v>
      </c>
    </row>
    <row r="20" spans="2:25" ht="15.95" customHeight="1" x14ac:dyDescent="0.2">
      <c r="C20" s="5"/>
    </row>
    <row r="21" spans="2:25" ht="15.95" customHeight="1" x14ac:dyDescent="0.2">
      <c r="C21" s="5"/>
      <c r="P21" s="38"/>
    </row>
    <row r="22" spans="2:25" ht="15.95" customHeight="1" x14ac:dyDescent="0.2">
      <c r="C22" s="5"/>
      <c r="P22" s="38"/>
    </row>
    <row r="23" spans="2:25" ht="15.95" customHeight="1" x14ac:dyDescent="0.2">
      <c r="C23" s="6"/>
    </row>
    <row r="24" spans="2:25" ht="6" customHeight="1" x14ac:dyDescent="0.2">
      <c r="C24" s="6"/>
    </row>
    <row r="25" spans="2:25" ht="6.95" customHeight="1" x14ac:dyDescent="0.2">
      <c r="C25" s="3"/>
      <c r="D25" s="3"/>
      <c r="E25" s="7"/>
      <c r="F25" s="3"/>
      <c r="G25" s="3"/>
      <c r="H25" s="3"/>
      <c r="I25" s="3"/>
      <c r="J25" s="3"/>
      <c r="K25" s="3"/>
      <c r="L25" s="3"/>
      <c r="M25" s="3"/>
    </row>
    <row r="26" spans="2:25" ht="36" customHeight="1" x14ac:dyDescent="0.2">
      <c r="C26" s="3"/>
      <c r="D26" s="45"/>
      <c r="E26" s="46"/>
      <c r="F26" s="37"/>
      <c r="G26" s="51">
        <v>2007</v>
      </c>
      <c r="H26" s="51">
        <v>2008</v>
      </c>
      <c r="I26" s="51">
        <v>2009</v>
      </c>
      <c r="J26" s="51">
        <v>2010</v>
      </c>
      <c r="K26" s="51">
        <v>2011</v>
      </c>
      <c r="L26" s="51">
        <v>2012</v>
      </c>
      <c r="M26" s="51">
        <v>2013</v>
      </c>
      <c r="N26" s="51">
        <v>2014</v>
      </c>
      <c r="O26" s="51">
        <v>2015</v>
      </c>
      <c r="P26" s="51">
        <v>2016</v>
      </c>
      <c r="Q26" s="51">
        <v>2017</v>
      </c>
      <c r="R26" s="51">
        <v>2018</v>
      </c>
      <c r="S26" s="51">
        <v>2019</v>
      </c>
      <c r="T26" s="51">
        <v>2020</v>
      </c>
      <c r="U26" s="51">
        <v>2021</v>
      </c>
      <c r="V26" s="51">
        <v>2022</v>
      </c>
      <c r="W26" s="51">
        <v>2023</v>
      </c>
      <c r="X26" s="51">
        <v>2024</v>
      </c>
      <c r="Y26" s="51">
        <v>2025</v>
      </c>
    </row>
    <row r="27" spans="2:25" ht="15.95" customHeight="1" x14ac:dyDescent="0.2">
      <c r="B27" s="16"/>
      <c r="C27" s="3"/>
      <c r="D27" s="98" t="s">
        <v>25</v>
      </c>
      <c r="E27" s="3"/>
      <c r="F27" s="3"/>
      <c r="G27" s="73">
        <v>5</v>
      </c>
      <c r="H27" s="73">
        <v>13</v>
      </c>
      <c r="I27" s="73">
        <v>13</v>
      </c>
      <c r="J27" s="74">
        <v>1</v>
      </c>
      <c r="K27" s="74">
        <v>10</v>
      </c>
      <c r="L27" s="74">
        <v>11</v>
      </c>
      <c r="M27" s="75" t="s">
        <v>34</v>
      </c>
      <c r="N27" s="75">
        <v>5</v>
      </c>
      <c r="O27" s="245" t="s">
        <v>34</v>
      </c>
      <c r="P27" s="74">
        <v>6</v>
      </c>
      <c r="Q27" s="74">
        <v>7</v>
      </c>
      <c r="R27" s="74">
        <v>16</v>
      </c>
      <c r="S27" s="74">
        <v>22</v>
      </c>
      <c r="T27" s="74">
        <v>20</v>
      </c>
      <c r="U27" s="74">
        <v>21</v>
      </c>
      <c r="V27" s="74">
        <v>28</v>
      </c>
      <c r="W27" s="74">
        <v>30</v>
      </c>
      <c r="X27" s="74">
        <v>28</v>
      </c>
      <c r="Y27" s="74">
        <v>75</v>
      </c>
    </row>
    <row r="28" spans="2:25" ht="15.95" customHeight="1" x14ac:dyDescent="0.2">
      <c r="C28" s="3"/>
      <c r="D28" s="241" t="s">
        <v>22</v>
      </c>
      <c r="E28" s="242"/>
      <c r="F28" s="242"/>
      <c r="G28" s="243">
        <v>5</v>
      </c>
      <c r="H28" s="244">
        <v>9</v>
      </c>
      <c r="I28" s="243">
        <v>13</v>
      </c>
      <c r="J28" s="243">
        <v>5</v>
      </c>
      <c r="K28" s="243">
        <v>3</v>
      </c>
      <c r="L28" s="243">
        <v>9</v>
      </c>
      <c r="M28" s="243">
        <v>8</v>
      </c>
      <c r="N28" s="243">
        <v>3</v>
      </c>
      <c r="O28" s="243">
        <v>7</v>
      </c>
      <c r="P28" s="243">
        <v>7</v>
      </c>
      <c r="Q28" s="243">
        <v>8</v>
      </c>
      <c r="R28" s="243">
        <v>11</v>
      </c>
      <c r="S28" s="243">
        <v>17</v>
      </c>
      <c r="T28" s="243">
        <v>21</v>
      </c>
      <c r="U28" s="243">
        <v>22</v>
      </c>
      <c r="V28" s="243">
        <v>33</v>
      </c>
      <c r="W28" s="243">
        <v>27</v>
      </c>
      <c r="X28" s="243">
        <v>28</v>
      </c>
      <c r="Y28" s="243">
        <v>55</v>
      </c>
    </row>
    <row r="29" spans="2:25" ht="15.95" customHeight="1" x14ac:dyDescent="0.2">
      <c r="C29" s="3"/>
      <c r="D29" s="18" t="s">
        <v>35</v>
      </c>
      <c r="E29" s="3"/>
      <c r="F29" s="3"/>
      <c r="G29" s="3"/>
      <c r="H29" s="3"/>
      <c r="I29" s="3"/>
      <c r="J29" s="3"/>
      <c r="K29" s="3"/>
      <c r="L29" s="3"/>
      <c r="M29" s="3"/>
      <c r="Q29" s="17"/>
    </row>
    <row r="30" spans="2:25" ht="15.95" customHeight="1" x14ac:dyDescent="0.2">
      <c r="C30" s="3"/>
      <c r="D30" s="22" t="s">
        <v>69</v>
      </c>
      <c r="E30" s="3"/>
      <c r="F30" s="3"/>
      <c r="G30" s="3"/>
      <c r="H30" s="3"/>
      <c r="I30" s="3"/>
      <c r="J30" s="3"/>
      <c r="K30" s="3"/>
      <c r="L30" s="3"/>
      <c r="M30" s="3"/>
      <c r="Q30" s="17"/>
    </row>
    <row r="31" spans="2:25" ht="15.95" customHeight="1" x14ac:dyDescent="0.2">
      <c r="C31" s="3"/>
      <c r="D31" s="24" t="s">
        <v>70</v>
      </c>
      <c r="F31" s="3"/>
      <c r="G31" s="3"/>
      <c r="H31" s="3"/>
      <c r="M31" s="3"/>
      <c r="Q31" s="17"/>
    </row>
    <row r="32" spans="2:25" ht="15.95" customHeight="1" x14ac:dyDescent="0.2">
      <c r="C32" s="3"/>
      <c r="D32" s="23" t="s">
        <v>107</v>
      </c>
      <c r="F32" s="3"/>
      <c r="G32" s="3"/>
      <c r="H32" s="3"/>
      <c r="I32" s="3"/>
      <c r="J32" s="3"/>
      <c r="K32" s="3"/>
      <c r="L32" s="3"/>
      <c r="M32" s="3"/>
      <c r="Q32" s="17"/>
    </row>
    <row r="33" spans="1:27" ht="15.95" customHeight="1" x14ac:dyDescent="0.2">
      <c r="C33" s="3"/>
      <c r="D33" s="3"/>
      <c r="E33" s="23"/>
      <c r="F33" s="3"/>
      <c r="G33" s="3"/>
      <c r="H33" s="3"/>
      <c r="I33" s="3"/>
      <c r="J33" s="3"/>
      <c r="K33" s="3"/>
      <c r="L33" s="3"/>
      <c r="M33" s="3"/>
      <c r="Q33" s="17"/>
    </row>
    <row r="34" spans="1:27" ht="15.95" customHeight="1" x14ac:dyDescent="0.2">
      <c r="C34" s="3"/>
      <c r="D34" s="3"/>
      <c r="E34" s="23"/>
      <c r="F34" s="3"/>
      <c r="G34" s="3"/>
      <c r="H34" s="3"/>
      <c r="I34" s="3"/>
      <c r="J34" s="3"/>
      <c r="K34" s="3"/>
      <c r="L34" s="3"/>
      <c r="M34" s="3"/>
      <c r="Q34" s="17"/>
    </row>
    <row r="35" spans="1:27" ht="15.95" customHeight="1" x14ac:dyDescent="0.2">
      <c r="B35" s="16"/>
      <c r="C35" s="3"/>
      <c r="D35" s="3"/>
      <c r="E35" s="3"/>
      <c r="F35" s="3"/>
      <c r="G35" s="3"/>
      <c r="H35" s="3"/>
      <c r="I35" s="3"/>
      <c r="J35" s="3"/>
      <c r="K35" s="3"/>
      <c r="L35" s="3"/>
      <c r="M35" s="3"/>
    </row>
    <row r="36" spans="1:27" ht="15.95" customHeight="1" x14ac:dyDescent="0.2">
      <c r="B36" s="16"/>
      <c r="C36" s="3"/>
      <c r="D36" s="3"/>
      <c r="E36" s="3"/>
      <c r="F36" s="3"/>
      <c r="G36" s="3"/>
      <c r="H36" s="3"/>
      <c r="I36" s="3"/>
      <c r="J36" s="3"/>
      <c r="K36" s="3"/>
      <c r="L36" s="3"/>
      <c r="M36" s="3"/>
    </row>
    <row r="37" spans="1:27" ht="6.95" customHeight="1" x14ac:dyDescent="0.2">
      <c r="C37" s="3"/>
      <c r="D37" s="3"/>
      <c r="E37" s="3"/>
      <c r="F37" s="3"/>
      <c r="G37" s="3"/>
      <c r="H37" s="3"/>
      <c r="I37" s="3"/>
      <c r="J37" s="3"/>
      <c r="K37" s="3"/>
      <c r="L37" s="3"/>
      <c r="M37" s="3"/>
    </row>
    <row r="38" spans="1:27" ht="15.95" customHeight="1" x14ac:dyDescent="0.2">
      <c r="D38" s="48" t="s">
        <v>50</v>
      </c>
      <c r="E38" s="3"/>
      <c r="F38" s="3"/>
      <c r="G38" s="3"/>
      <c r="H38" s="3"/>
      <c r="I38" s="3"/>
      <c r="J38" s="3"/>
      <c r="K38" s="3"/>
      <c r="L38" s="3"/>
      <c r="M38" s="3"/>
    </row>
    <row r="39" spans="1:27" ht="6.95" customHeight="1" x14ac:dyDescent="0.2">
      <c r="C39" s="3"/>
      <c r="D39" s="18"/>
      <c r="E39" s="3"/>
      <c r="F39" s="3"/>
      <c r="G39" s="3"/>
      <c r="H39" s="3"/>
      <c r="I39" s="3"/>
      <c r="J39" s="3"/>
      <c r="K39" s="3"/>
      <c r="L39" s="3"/>
      <c r="M39" s="3"/>
      <c r="N39" s="40"/>
      <c r="O39" s="40"/>
      <c r="P39" s="40"/>
      <c r="Q39" s="40"/>
      <c r="R39" s="41"/>
      <c r="S39" s="41"/>
      <c r="T39" s="41"/>
    </row>
    <row r="40" spans="1:27" ht="18" customHeight="1" x14ac:dyDescent="0.2">
      <c r="B40" s="16"/>
      <c r="D40" s="80" t="s">
        <v>26</v>
      </c>
      <c r="E40" s="46"/>
      <c r="F40" s="37"/>
      <c r="G40" s="133"/>
      <c r="H40" s="104"/>
      <c r="I40" s="104"/>
      <c r="J40" s="104"/>
      <c r="K40" s="104"/>
      <c r="L40" s="104"/>
      <c r="M40" s="104"/>
      <c r="N40" s="182"/>
      <c r="O40" s="27" t="s">
        <v>40</v>
      </c>
      <c r="P40" s="34"/>
      <c r="Q40" s="34"/>
      <c r="R40" s="34"/>
      <c r="T40" s="16"/>
      <c r="X40" s="16"/>
      <c r="Y40" s="16"/>
      <c r="Z40" s="16"/>
    </row>
    <row r="41" spans="1:27" s="16" customFormat="1" ht="15.95" customHeight="1" x14ac:dyDescent="0.2">
      <c r="D41" s="97" t="s">
        <v>16</v>
      </c>
      <c r="E41" s="19"/>
      <c r="F41" s="19"/>
      <c r="G41" s="19"/>
      <c r="H41" s="19"/>
      <c r="I41" s="19"/>
      <c r="J41" s="19"/>
      <c r="K41" s="19"/>
      <c r="L41" s="19"/>
      <c r="M41" s="19"/>
      <c r="N41" s="19"/>
      <c r="O41" s="74">
        <v>34</v>
      </c>
      <c r="P41" s="42"/>
      <c r="Q41" s="42"/>
      <c r="R41" s="43"/>
      <c r="AA41" s="3"/>
    </row>
    <row r="42" spans="1:27" ht="15.95" customHeight="1" x14ac:dyDescent="0.2">
      <c r="A42" s="16"/>
      <c r="D42" s="238" t="s">
        <v>17</v>
      </c>
      <c r="E42" s="239"/>
      <c r="F42" s="239"/>
      <c r="G42" s="239"/>
      <c r="H42" s="239"/>
      <c r="I42" s="239"/>
      <c r="J42" s="239"/>
      <c r="K42" s="239"/>
      <c r="L42" s="239"/>
      <c r="M42" s="239"/>
      <c r="N42" s="239"/>
      <c r="O42" s="240">
        <v>21</v>
      </c>
      <c r="P42" s="42"/>
      <c r="Q42" s="42"/>
      <c r="R42" s="42"/>
      <c r="T42" s="16"/>
      <c r="U42" s="16"/>
      <c r="V42" s="16"/>
      <c r="W42" s="16"/>
      <c r="Y42" s="16"/>
    </row>
    <row r="43" spans="1:27" ht="15.95" customHeight="1" x14ac:dyDescent="0.2">
      <c r="D43" s="95"/>
      <c r="E43" s="103"/>
      <c r="F43" s="105" t="s">
        <v>7</v>
      </c>
      <c r="G43" s="26"/>
      <c r="H43" s="26"/>
      <c r="I43" s="26"/>
      <c r="J43" s="105"/>
      <c r="K43" s="103"/>
      <c r="L43" s="103"/>
      <c r="M43" s="103"/>
      <c r="N43" s="106"/>
      <c r="O43" s="132">
        <f>O41+O42</f>
        <v>55</v>
      </c>
      <c r="P43" s="44"/>
      <c r="Q43" s="44"/>
      <c r="R43" s="44"/>
      <c r="U43" s="16"/>
      <c r="V43" s="16"/>
      <c r="W43" s="16"/>
      <c r="Y43" s="16"/>
    </row>
    <row r="44" spans="1:27" ht="15.95" customHeight="1" x14ac:dyDescent="0.2">
      <c r="C44" s="1"/>
      <c r="D44" s="24" t="s">
        <v>82</v>
      </c>
      <c r="J44" s="1"/>
      <c r="K44" s="1"/>
      <c r="L44" s="1"/>
      <c r="M44" s="1"/>
      <c r="N44" s="1"/>
    </row>
    <row r="45" spans="1:27" ht="15.95" customHeight="1" x14ac:dyDescent="0.2">
      <c r="C45" s="1"/>
      <c r="E45" s="24"/>
      <c r="F45" s="1"/>
      <c r="G45" s="1"/>
      <c r="H45" s="1"/>
      <c r="I45" s="1"/>
      <c r="J45" s="1"/>
      <c r="K45" s="1"/>
      <c r="L45" s="1"/>
      <c r="M45" s="1"/>
      <c r="N45" s="1"/>
    </row>
    <row r="46" spans="1:27" ht="15.95" customHeight="1" x14ac:dyDescent="0.2">
      <c r="C46" s="1"/>
      <c r="D46" s="47" t="s">
        <v>51</v>
      </c>
      <c r="E46" s="24"/>
      <c r="F46" s="1"/>
      <c r="G46" s="1"/>
      <c r="H46" s="1"/>
      <c r="I46" s="1"/>
      <c r="J46" s="1"/>
      <c r="K46" s="1"/>
      <c r="L46" s="1"/>
      <c r="M46" s="1"/>
      <c r="N46" s="1"/>
    </row>
    <row r="47" spans="1:27" ht="6.95" customHeight="1" x14ac:dyDescent="0.2">
      <c r="C47" s="1"/>
      <c r="E47" s="24"/>
      <c r="F47" s="1"/>
      <c r="G47" s="1"/>
      <c r="H47" s="1"/>
      <c r="I47" s="1"/>
      <c r="J47" s="1"/>
      <c r="K47" s="1"/>
      <c r="L47" s="1"/>
      <c r="M47" s="1"/>
      <c r="N47" s="1"/>
    </row>
    <row r="48" spans="1:27" ht="18" customHeight="1" x14ac:dyDescent="0.2">
      <c r="A48" s="16"/>
      <c r="B48" s="16"/>
      <c r="C48" s="1"/>
      <c r="D48" s="87" t="s">
        <v>15</v>
      </c>
      <c r="E48" s="88"/>
      <c r="F48" s="89"/>
      <c r="G48" s="122"/>
      <c r="H48" s="121"/>
      <c r="I48" s="121"/>
      <c r="J48" s="124"/>
      <c r="K48" s="121"/>
      <c r="L48" s="121"/>
      <c r="M48" s="121"/>
      <c r="N48" s="122" t="s">
        <v>79</v>
      </c>
      <c r="O48" s="191" t="s">
        <v>20</v>
      </c>
      <c r="P48" s="20" t="s">
        <v>6</v>
      </c>
      <c r="R48" s="1"/>
      <c r="S48" s="1"/>
      <c r="T48" s="1"/>
      <c r="U48" s="1"/>
      <c r="V48" s="33"/>
    </row>
    <row r="49" spans="2:22" ht="15.95" customHeight="1" x14ac:dyDescent="0.2">
      <c r="C49" s="1"/>
      <c r="D49" s="94" t="s">
        <v>8</v>
      </c>
      <c r="E49" s="72"/>
      <c r="F49" s="72"/>
      <c r="G49" s="72"/>
      <c r="H49" s="123"/>
      <c r="I49" s="123"/>
      <c r="J49" s="123"/>
      <c r="K49" s="123"/>
      <c r="L49" s="123"/>
      <c r="M49" s="123"/>
      <c r="N49" s="123"/>
      <c r="O49" s="150">
        <v>22</v>
      </c>
      <c r="P49" s="81">
        <f t="shared" ref="P49:P56" si="0">(O49*100)/$O$56</f>
        <v>40</v>
      </c>
      <c r="R49" s="1"/>
      <c r="S49" s="3"/>
      <c r="T49" s="3"/>
      <c r="U49" s="3"/>
      <c r="V49" s="39"/>
    </row>
    <row r="50" spans="2:22" ht="15.95" customHeight="1" x14ac:dyDescent="0.2">
      <c r="C50" s="1"/>
      <c r="D50" s="223" t="s">
        <v>39</v>
      </c>
      <c r="E50" s="224"/>
      <c r="F50" s="224"/>
      <c r="G50" s="224"/>
      <c r="H50" s="224"/>
      <c r="I50" s="224"/>
      <c r="J50" s="224"/>
      <c r="K50" s="224"/>
      <c r="L50" s="224"/>
      <c r="M50" s="224"/>
      <c r="N50" s="224"/>
      <c r="O50" s="225">
        <v>13</v>
      </c>
      <c r="P50" s="226">
        <f t="shared" si="0"/>
        <v>23.636363636363637</v>
      </c>
      <c r="R50" s="1"/>
      <c r="S50" s="3"/>
      <c r="T50" s="3"/>
      <c r="U50" s="3"/>
      <c r="V50" s="39"/>
    </row>
    <row r="51" spans="2:22" ht="15.95" customHeight="1" x14ac:dyDescent="0.2">
      <c r="C51" s="1"/>
      <c r="D51" s="223" t="s">
        <v>10</v>
      </c>
      <c r="E51" s="227"/>
      <c r="F51" s="227"/>
      <c r="G51" s="227"/>
      <c r="H51" s="227"/>
      <c r="I51" s="227"/>
      <c r="J51" s="227"/>
      <c r="K51" s="227"/>
      <c r="L51" s="227"/>
      <c r="M51" s="227"/>
      <c r="N51" s="227"/>
      <c r="O51" s="228">
        <v>10</v>
      </c>
      <c r="P51" s="226">
        <f t="shared" si="0"/>
        <v>18.181818181818183</v>
      </c>
      <c r="R51" s="3"/>
      <c r="S51" s="1"/>
      <c r="T51" s="1"/>
      <c r="U51" s="1"/>
      <c r="V51" s="33"/>
    </row>
    <row r="52" spans="2:22" ht="15.95" customHeight="1" x14ac:dyDescent="0.2">
      <c r="C52" s="1"/>
      <c r="D52" s="223" t="s">
        <v>11</v>
      </c>
      <c r="E52" s="227"/>
      <c r="F52" s="227"/>
      <c r="G52" s="227"/>
      <c r="H52" s="227"/>
      <c r="I52" s="227"/>
      <c r="J52" s="227"/>
      <c r="K52" s="227"/>
      <c r="L52" s="227"/>
      <c r="M52" s="227"/>
      <c r="N52" s="227"/>
      <c r="O52" s="228">
        <v>7</v>
      </c>
      <c r="P52" s="226">
        <f t="shared" si="0"/>
        <v>12.727272727272727</v>
      </c>
      <c r="R52" s="184"/>
      <c r="S52" s="1"/>
      <c r="T52" s="1"/>
      <c r="U52" s="1"/>
      <c r="V52" s="33"/>
    </row>
    <row r="53" spans="2:22" ht="15.95" customHeight="1" x14ac:dyDescent="0.2">
      <c r="C53" s="1"/>
      <c r="D53" s="223" t="s">
        <v>28</v>
      </c>
      <c r="E53" s="227"/>
      <c r="F53" s="227"/>
      <c r="G53" s="227"/>
      <c r="H53" s="227"/>
      <c r="I53" s="227"/>
      <c r="J53" s="227"/>
      <c r="K53" s="227"/>
      <c r="L53" s="227"/>
      <c r="M53" s="227"/>
      <c r="N53" s="229"/>
      <c r="O53" s="228">
        <v>2</v>
      </c>
      <c r="P53" s="226">
        <f t="shared" si="0"/>
        <v>3.6363636363636362</v>
      </c>
      <c r="R53" s="1"/>
      <c r="S53" s="1"/>
      <c r="T53" s="1"/>
      <c r="U53" s="1"/>
      <c r="V53" s="33"/>
    </row>
    <row r="54" spans="2:22" ht="15.95" customHeight="1" x14ac:dyDescent="0.2">
      <c r="C54" s="1"/>
      <c r="D54" s="223" t="s">
        <v>66</v>
      </c>
      <c r="E54" s="227"/>
      <c r="F54" s="227"/>
      <c r="G54" s="227"/>
      <c r="H54" s="227"/>
      <c r="I54" s="227"/>
      <c r="J54" s="227"/>
      <c r="K54" s="227"/>
      <c r="L54" s="227"/>
      <c r="M54" s="227"/>
      <c r="N54" s="229"/>
      <c r="O54" s="228">
        <v>0</v>
      </c>
      <c r="P54" s="230" t="s">
        <v>41</v>
      </c>
      <c r="R54" s="1"/>
      <c r="S54" s="1"/>
      <c r="T54" s="1"/>
      <c r="U54" s="1"/>
      <c r="V54" s="33"/>
    </row>
    <row r="55" spans="2:22" ht="15.95" customHeight="1" x14ac:dyDescent="0.2">
      <c r="C55" s="1"/>
      <c r="D55" s="96" t="s">
        <v>75</v>
      </c>
      <c r="E55" s="28"/>
      <c r="F55" s="28"/>
      <c r="G55" s="28"/>
      <c r="H55" s="28"/>
      <c r="I55" s="28"/>
      <c r="J55" s="28"/>
      <c r="K55" s="28"/>
      <c r="L55" s="28"/>
      <c r="M55" s="28"/>
      <c r="N55" s="31"/>
      <c r="O55" s="73">
        <v>1</v>
      </c>
      <c r="P55" s="190">
        <f t="shared" si="0"/>
        <v>1.8181818181818181</v>
      </c>
      <c r="R55" s="1"/>
      <c r="S55" s="1"/>
      <c r="T55" s="1"/>
      <c r="U55" s="1"/>
      <c r="V55" s="33"/>
    </row>
    <row r="56" spans="2:22" ht="15.95" customHeight="1" x14ac:dyDescent="0.2">
      <c r="C56" s="1"/>
      <c r="D56" s="95"/>
      <c r="E56" s="103"/>
      <c r="F56" s="105" t="s">
        <v>7</v>
      </c>
      <c r="G56" s="26"/>
      <c r="H56" s="26"/>
      <c r="I56" s="26"/>
      <c r="J56" s="105"/>
      <c r="K56" s="67"/>
      <c r="L56" s="67"/>
      <c r="M56" s="67"/>
      <c r="N56" s="68"/>
      <c r="O56" s="132">
        <f>SUM(O49:O55)</f>
        <v>55</v>
      </c>
      <c r="P56" s="76">
        <f t="shared" si="0"/>
        <v>100</v>
      </c>
      <c r="R56" s="1"/>
      <c r="S56" s="1"/>
      <c r="T56" s="1"/>
      <c r="U56" s="1"/>
      <c r="V56" s="33"/>
    </row>
    <row r="57" spans="2:22" ht="15.95" customHeight="1" x14ac:dyDescent="0.2">
      <c r="C57" s="1"/>
      <c r="D57" s="24" t="s">
        <v>82</v>
      </c>
      <c r="J57" s="1"/>
      <c r="K57" s="1"/>
      <c r="L57" s="1"/>
      <c r="M57" s="1"/>
      <c r="N57" s="1"/>
      <c r="O57" s="61"/>
    </row>
    <row r="58" spans="2:22" ht="15.95" customHeight="1" x14ac:dyDescent="0.2">
      <c r="D58" s="24"/>
      <c r="E58" s="28"/>
      <c r="F58" s="28"/>
      <c r="G58" s="28"/>
      <c r="H58" s="1"/>
      <c r="I58" s="1"/>
    </row>
    <row r="59" spans="2:22" ht="15.95" customHeight="1" x14ac:dyDescent="0.2">
      <c r="D59" s="47" t="s">
        <v>52</v>
      </c>
      <c r="E59" s="28"/>
      <c r="F59" s="28"/>
      <c r="G59" s="28"/>
      <c r="H59" s="1"/>
      <c r="I59" s="1"/>
    </row>
    <row r="60" spans="2:22" ht="6.95" customHeight="1" x14ac:dyDescent="0.2">
      <c r="D60" s="31"/>
      <c r="E60" s="28"/>
      <c r="F60" s="28"/>
      <c r="G60" s="28"/>
      <c r="H60" s="1"/>
      <c r="I60" s="1"/>
    </row>
    <row r="61" spans="2:22" ht="45" x14ac:dyDescent="0.2">
      <c r="B61" s="16"/>
      <c r="D61" s="108" t="s">
        <v>12</v>
      </c>
      <c r="E61" s="109"/>
      <c r="F61" s="116"/>
      <c r="G61" s="119"/>
      <c r="H61" s="117"/>
      <c r="I61" s="117"/>
      <c r="J61" s="118"/>
      <c r="K61" s="117"/>
      <c r="L61" s="117"/>
      <c r="M61" s="117"/>
      <c r="N61" s="119" t="s">
        <v>80</v>
      </c>
      <c r="O61" s="120" t="s">
        <v>20</v>
      </c>
      <c r="P61" s="25" t="s">
        <v>13</v>
      </c>
      <c r="Q61" s="25" t="s">
        <v>21</v>
      </c>
      <c r="T61" s="40"/>
    </row>
    <row r="62" spans="2:22" ht="15.95" customHeight="1" x14ac:dyDescent="0.2">
      <c r="D62" s="95" t="s">
        <v>102</v>
      </c>
      <c r="E62" s="83"/>
      <c r="F62" s="83"/>
      <c r="G62" s="83"/>
      <c r="H62" s="83"/>
      <c r="I62" s="83"/>
      <c r="J62" s="83"/>
      <c r="K62" s="83"/>
      <c r="L62" s="83"/>
      <c r="M62" s="83"/>
      <c r="N62" s="83"/>
      <c r="O62" s="91">
        <v>1</v>
      </c>
      <c r="P62" s="82">
        <f t="shared" ref="P62:P83" si="1">O62*100/$O$83</f>
        <v>2.4390243902439024</v>
      </c>
      <c r="Q62" s="82">
        <f t="shared" ref="Q62:Q64" si="2">O62*100/$O$56</f>
        <v>1.8181818181818181</v>
      </c>
    </row>
    <row r="63" spans="2:22" ht="15.95" customHeight="1" x14ac:dyDescent="0.2">
      <c r="D63" s="100" t="s">
        <v>106</v>
      </c>
      <c r="E63" s="83"/>
      <c r="F63" s="83"/>
      <c r="G63" s="83"/>
      <c r="H63" s="83"/>
      <c r="I63" s="83"/>
      <c r="J63" s="83"/>
      <c r="K63" s="83"/>
      <c r="L63" s="83"/>
      <c r="M63" s="83"/>
      <c r="N63" s="83"/>
      <c r="O63" s="91">
        <v>1</v>
      </c>
      <c r="P63" s="82">
        <f t="shared" si="1"/>
        <v>2.4390243902439024</v>
      </c>
      <c r="Q63" s="82">
        <f t="shared" si="2"/>
        <v>1.8181818181818181</v>
      </c>
    </row>
    <row r="64" spans="2:22" ht="15.95" customHeight="1" x14ac:dyDescent="0.2">
      <c r="D64" s="93" t="s">
        <v>103</v>
      </c>
      <c r="E64" s="85"/>
      <c r="F64" s="85"/>
      <c r="G64" s="85"/>
      <c r="H64" s="85"/>
      <c r="I64" s="85"/>
      <c r="J64" s="85"/>
      <c r="K64" s="85"/>
      <c r="L64" s="85"/>
      <c r="M64" s="85"/>
      <c r="N64" s="85"/>
      <c r="O64" s="207">
        <v>1</v>
      </c>
      <c r="P64" s="86">
        <f t="shared" si="1"/>
        <v>2.4390243902439024</v>
      </c>
      <c r="Q64" s="86">
        <f t="shared" si="2"/>
        <v>1.8181818181818181</v>
      </c>
    </row>
    <row r="65" spans="1:20" ht="15.95" customHeight="1" x14ac:dyDescent="0.2">
      <c r="D65" s="95" t="s">
        <v>3</v>
      </c>
      <c r="E65" s="26"/>
      <c r="F65" s="26"/>
      <c r="G65" s="26"/>
      <c r="H65" s="26"/>
      <c r="I65" s="26"/>
      <c r="J65" s="26"/>
      <c r="K65" s="26"/>
      <c r="L65" s="26"/>
      <c r="M65" s="26"/>
      <c r="N65" s="26"/>
      <c r="O65" s="90">
        <v>24</v>
      </c>
      <c r="P65" s="82">
        <f t="shared" si="1"/>
        <v>58.536585365853661</v>
      </c>
      <c r="Q65" s="82">
        <f t="shared" ref="Q65:Q83" si="3">O65*100/$O$56</f>
        <v>43.636363636363633</v>
      </c>
    </row>
    <row r="66" spans="1:20" ht="15.95" customHeight="1" x14ac:dyDescent="0.2">
      <c r="D66" s="100" t="s">
        <v>4</v>
      </c>
      <c r="E66" s="92"/>
      <c r="F66" s="92"/>
      <c r="G66" s="92"/>
      <c r="H66" s="92"/>
      <c r="I66" s="92"/>
      <c r="J66" s="92"/>
      <c r="K66" s="92"/>
      <c r="L66" s="92"/>
      <c r="M66" s="92"/>
      <c r="N66" s="92"/>
      <c r="O66" s="91">
        <v>21</v>
      </c>
      <c r="P66" s="82">
        <f t="shared" si="1"/>
        <v>51.219512195121951</v>
      </c>
      <c r="Q66" s="82">
        <f t="shared" si="3"/>
        <v>38.18181818181818</v>
      </c>
      <c r="T66" s="16"/>
    </row>
    <row r="67" spans="1:20" ht="15.95" customHeight="1" x14ac:dyDescent="0.2">
      <c r="A67" s="16"/>
      <c r="D67" s="110" t="s">
        <v>94</v>
      </c>
      <c r="E67" s="111"/>
      <c r="F67" s="111"/>
      <c r="G67" s="111"/>
      <c r="H67" s="111"/>
      <c r="I67" s="111"/>
      <c r="J67" s="111"/>
      <c r="K67" s="111"/>
      <c r="L67" s="111"/>
      <c r="M67" s="111"/>
      <c r="N67" s="111"/>
      <c r="O67" s="208">
        <v>1</v>
      </c>
      <c r="P67" s="112">
        <f t="shared" si="1"/>
        <v>2.4390243902439024</v>
      </c>
      <c r="Q67" s="112">
        <f t="shared" si="3"/>
        <v>1.8181818181818181</v>
      </c>
    </row>
    <row r="68" spans="1:20" ht="15.95" customHeight="1" x14ac:dyDescent="0.2">
      <c r="A68" s="16"/>
      <c r="D68" s="236" t="s">
        <v>5</v>
      </c>
      <c r="E68" s="237"/>
      <c r="F68" s="237"/>
      <c r="G68" s="237"/>
      <c r="H68" s="237"/>
      <c r="I68" s="237"/>
      <c r="J68" s="237"/>
      <c r="K68" s="237"/>
      <c r="L68" s="237"/>
      <c r="M68" s="237"/>
      <c r="N68" s="237"/>
      <c r="O68" s="200">
        <v>20</v>
      </c>
      <c r="P68" s="201">
        <f t="shared" si="1"/>
        <v>48.780487804878049</v>
      </c>
      <c r="Q68" s="201">
        <f t="shared" ref="Q68" si="4">O68*100/$O$56</f>
        <v>36.363636363636367</v>
      </c>
    </row>
    <row r="69" spans="1:20" ht="15.95" customHeight="1" x14ac:dyDescent="0.2">
      <c r="A69" s="16"/>
      <c r="D69" s="100" t="s">
        <v>76</v>
      </c>
      <c r="E69" s="92"/>
      <c r="F69" s="92"/>
      <c r="G69" s="92"/>
      <c r="H69" s="92"/>
      <c r="I69" s="92"/>
      <c r="J69" s="92"/>
      <c r="K69" s="92"/>
      <c r="L69" s="92"/>
      <c r="M69" s="92"/>
      <c r="N69" s="92"/>
      <c r="O69" s="91">
        <v>3</v>
      </c>
      <c r="P69" s="82">
        <f t="shared" si="1"/>
        <v>7.3170731707317076</v>
      </c>
      <c r="Q69" s="82">
        <f t="shared" si="3"/>
        <v>5.4545454545454541</v>
      </c>
    </row>
    <row r="70" spans="1:20" ht="15.95" customHeight="1" x14ac:dyDescent="0.2">
      <c r="A70" s="16"/>
      <c r="D70" s="101" t="s">
        <v>109</v>
      </c>
      <c r="E70" s="192"/>
      <c r="F70" s="192"/>
      <c r="G70" s="192"/>
      <c r="H70" s="192"/>
      <c r="I70" s="192"/>
      <c r="J70" s="192"/>
      <c r="K70" s="192"/>
      <c r="L70" s="192"/>
      <c r="M70" s="192"/>
      <c r="N70" s="192"/>
      <c r="O70" s="193">
        <v>1</v>
      </c>
      <c r="P70" s="187">
        <f t="shared" si="1"/>
        <v>2.4390243902439024</v>
      </c>
      <c r="Q70" s="187">
        <f t="shared" si="3"/>
        <v>1.8181818181818181</v>
      </c>
    </row>
    <row r="71" spans="1:20" ht="15.95" customHeight="1" x14ac:dyDescent="0.2">
      <c r="A71" s="16"/>
      <c r="D71" s="231" t="s">
        <v>101</v>
      </c>
      <c r="E71" s="232"/>
      <c r="F71" s="232"/>
      <c r="G71" s="232"/>
      <c r="H71" s="232"/>
      <c r="I71" s="232"/>
      <c r="J71" s="232"/>
      <c r="K71" s="232"/>
      <c r="L71" s="232"/>
      <c r="M71" s="232"/>
      <c r="N71" s="232"/>
      <c r="O71" s="233">
        <v>1</v>
      </c>
      <c r="P71" s="234">
        <f t="shared" si="1"/>
        <v>2.4390243902439024</v>
      </c>
      <c r="Q71" s="234">
        <f t="shared" si="3"/>
        <v>1.8181818181818181</v>
      </c>
    </row>
    <row r="72" spans="1:20" ht="15.95" customHeight="1" x14ac:dyDescent="0.2">
      <c r="A72" s="16"/>
      <c r="D72" s="185" t="s">
        <v>84</v>
      </c>
      <c r="E72" s="186"/>
      <c r="F72" s="186"/>
      <c r="G72" s="186"/>
      <c r="H72" s="186"/>
      <c r="I72" s="186"/>
      <c r="J72" s="186"/>
      <c r="K72" s="186"/>
      <c r="L72" s="186"/>
      <c r="M72" s="186"/>
      <c r="N72" s="186"/>
      <c r="O72" s="193">
        <v>1</v>
      </c>
      <c r="P72" s="187">
        <f t="shared" si="1"/>
        <v>2.4390243902439024</v>
      </c>
      <c r="Q72" s="187">
        <f t="shared" si="3"/>
        <v>1.8181818181818181</v>
      </c>
    </row>
    <row r="73" spans="1:20" ht="15.95" customHeight="1" x14ac:dyDescent="0.2">
      <c r="D73" s="95" t="s">
        <v>72</v>
      </c>
      <c r="E73" s="83"/>
      <c r="F73" s="83"/>
      <c r="G73" s="83"/>
      <c r="H73" s="83"/>
      <c r="I73" s="83"/>
      <c r="J73" s="83"/>
      <c r="K73" s="83"/>
      <c r="L73" s="83"/>
      <c r="M73" s="83"/>
      <c r="N73" s="83"/>
      <c r="O73" s="91">
        <v>16</v>
      </c>
      <c r="P73" s="82">
        <f t="shared" si="1"/>
        <v>39.024390243902438</v>
      </c>
      <c r="Q73" s="82">
        <f t="shared" si="3"/>
        <v>29.09090909090909</v>
      </c>
    </row>
    <row r="74" spans="1:20" ht="15.95" customHeight="1" x14ac:dyDescent="0.2">
      <c r="D74" s="100" t="s">
        <v>73</v>
      </c>
      <c r="E74" s="83"/>
      <c r="F74" s="83"/>
      <c r="G74" s="83"/>
      <c r="H74" s="83"/>
      <c r="I74" s="83"/>
      <c r="J74" s="83"/>
      <c r="K74" s="83"/>
      <c r="L74" s="83"/>
      <c r="M74" s="83"/>
      <c r="N74" s="83"/>
      <c r="O74" s="91">
        <v>16</v>
      </c>
      <c r="P74" s="82">
        <f t="shared" si="1"/>
        <v>39.024390243902438</v>
      </c>
      <c r="Q74" s="82">
        <f t="shared" si="3"/>
        <v>29.09090909090909</v>
      </c>
    </row>
    <row r="75" spans="1:20" ht="15.95" customHeight="1" x14ac:dyDescent="0.2">
      <c r="D75" s="213" t="s">
        <v>95</v>
      </c>
      <c r="E75" s="214"/>
      <c r="F75" s="214"/>
      <c r="G75" s="214"/>
      <c r="H75" s="214"/>
      <c r="I75" s="214"/>
      <c r="J75" s="214"/>
      <c r="K75" s="214"/>
      <c r="L75" s="214"/>
      <c r="M75" s="214"/>
      <c r="N75" s="214"/>
      <c r="O75" s="139">
        <v>1</v>
      </c>
      <c r="P75" s="215">
        <f t="shared" si="1"/>
        <v>2.4390243902439024</v>
      </c>
      <c r="Q75" s="215">
        <f t="shared" si="3"/>
        <v>1.8181818181818181</v>
      </c>
    </row>
    <row r="76" spans="1:20" ht="15.95" customHeight="1" x14ac:dyDescent="0.2">
      <c r="D76" s="231" t="s">
        <v>96</v>
      </c>
      <c r="E76" s="232"/>
      <c r="F76" s="232"/>
      <c r="G76" s="232"/>
      <c r="H76" s="232"/>
      <c r="I76" s="232"/>
      <c r="J76" s="232"/>
      <c r="K76" s="232"/>
      <c r="L76" s="232"/>
      <c r="M76" s="232"/>
      <c r="N76" s="232"/>
      <c r="O76" s="233">
        <v>2</v>
      </c>
      <c r="P76" s="234">
        <f t="shared" si="1"/>
        <v>4.8780487804878048</v>
      </c>
      <c r="Q76" s="234">
        <f t="shared" si="3"/>
        <v>3.6363636363636362</v>
      </c>
    </row>
    <row r="77" spans="1:20" ht="15.95" customHeight="1" x14ac:dyDescent="0.2">
      <c r="D77" s="231" t="s">
        <v>85</v>
      </c>
      <c r="E77" s="232"/>
      <c r="F77" s="232"/>
      <c r="G77" s="232"/>
      <c r="H77" s="232"/>
      <c r="I77" s="232"/>
      <c r="J77" s="232"/>
      <c r="K77" s="232"/>
      <c r="L77" s="232"/>
      <c r="M77" s="232"/>
      <c r="N77" s="232"/>
      <c r="O77" s="233">
        <v>5</v>
      </c>
      <c r="P77" s="234">
        <f t="shared" si="1"/>
        <v>12.195121951219512</v>
      </c>
      <c r="Q77" s="234">
        <f t="shared" si="3"/>
        <v>9.0909090909090917</v>
      </c>
    </row>
    <row r="78" spans="1:20" ht="15.95" customHeight="1" x14ac:dyDescent="0.2">
      <c r="D78" s="231" t="s">
        <v>99</v>
      </c>
      <c r="E78" s="232"/>
      <c r="F78" s="232"/>
      <c r="G78" s="232"/>
      <c r="H78" s="232"/>
      <c r="I78" s="232"/>
      <c r="J78" s="232"/>
      <c r="K78" s="232"/>
      <c r="L78" s="232"/>
      <c r="M78" s="232"/>
      <c r="N78" s="232"/>
      <c r="O78" s="233">
        <v>1</v>
      </c>
      <c r="P78" s="234">
        <f t="shared" si="1"/>
        <v>2.4390243902439024</v>
      </c>
      <c r="Q78" s="234">
        <f t="shared" si="3"/>
        <v>1.8181818181818181</v>
      </c>
    </row>
    <row r="79" spans="1:20" ht="15.95" customHeight="1" x14ac:dyDescent="0.2">
      <c r="D79" s="231" t="s">
        <v>86</v>
      </c>
      <c r="E79" s="232"/>
      <c r="F79" s="232"/>
      <c r="G79" s="232"/>
      <c r="H79" s="232"/>
      <c r="I79" s="232"/>
      <c r="J79" s="232"/>
      <c r="K79" s="232"/>
      <c r="L79" s="232"/>
      <c r="M79" s="232"/>
      <c r="N79" s="232"/>
      <c r="O79" s="233">
        <v>2</v>
      </c>
      <c r="P79" s="234">
        <f t="shared" si="1"/>
        <v>4.8780487804878048</v>
      </c>
      <c r="Q79" s="234">
        <f t="shared" si="3"/>
        <v>3.6363636363636362</v>
      </c>
    </row>
    <row r="80" spans="1:20" ht="15.95" customHeight="1" x14ac:dyDescent="0.2">
      <c r="D80" s="231" t="s">
        <v>97</v>
      </c>
      <c r="E80" s="232"/>
      <c r="F80" s="232"/>
      <c r="G80" s="232"/>
      <c r="H80" s="232"/>
      <c r="I80" s="232"/>
      <c r="J80" s="232"/>
      <c r="K80" s="232"/>
      <c r="L80" s="232"/>
      <c r="M80" s="232"/>
      <c r="N80" s="232"/>
      <c r="O80" s="233">
        <v>1</v>
      </c>
      <c r="P80" s="234">
        <f t="shared" si="1"/>
        <v>2.4390243902439024</v>
      </c>
      <c r="Q80" s="234">
        <f t="shared" si="3"/>
        <v>1.8181818181818181</v>
      </c>
    </row>
    <row r="81" spans="1:18" ht="15.95" customHeight="1" x14ac:dyDescent="0.2">
      <c r="D81" s="231" t="s">
        <v>98</v>
      </c>
      <c r="E81" s="232"/>
      <c r="F81" s="232"/>
      <c r="G81" s="232"/>
      <c r="H81" s="232"/>
      <c r="I81" s="232"/>
      <c r="J81" s="232"/>
      <c r="K81" s="232"/>
      <c r="L81" s="232"/>
      <c r="M81" s="232"/>
      <c r="N81" s="232"/>
      <c r="O81" s="233">
        <v>1</v>
      </c>
      <c r="P81" s="234">
        <f t="shared" si="1"/>
        <v>2.4390243902439024</v>
      </c>
      <c r="Q81" s="234">
        <f t="shared" si="3"/>
        <v>1.8181818181818181</v>
      </c>
    </row>
    <row r="82" spans="1:18" ht="15.95" customHeight="1" x14ac:dyDescent="0.2">
      <c r="D82" s="185" t="s">
        <v>100</v>
      </c>
      <c r="E82" s="186"/>
      <c r="F82" s="186"/>
      <c r="G82" s="186"/>
      <c r="H82" s="186"/>
      <c r="I82" s="186"/>
      <c r="J82" s="186"/>
      <c r="K82" s="186"/>
      <c r="L82" s="186"/>
      <c r="M82" s="186"/>
      <c r="N82" s="186"/>
      <c r="O82" s="193">
        <v>3</v>
      </c>
      <c r="P82" s="187">
        <f t="shared" si="1"/>
        <v>7.3170731707317076</v>
      </c>
      <c r="Q82" s="187">
        <f t="shared" si="3"/>
        <v>5.4545454545454541</v>
      </c>
    </row>
    <row r="83" spans="1:18" ht="15.95" customHeight="1" x14ac:dyDescent="0.2">
      <c r="C83" s="1"/>
      <c r="D83" s="95"/>
      <c r="E83" s="103"/>
      <c r="F83" s="105" t="s">
        <v>7</v>
      </c>
      <c r="G83" s="26"/>
      <c r="H83" s="26"/>
      <c r="I83" s="26"/>
      <c r="J83" s="26"/>
      <c r="K83" s="26"/>
      <c r="L83" s="26"/>
      <c r="M83" s="26"/>
      <c r="N83" s="105"/>
      <c r="O83" s="91">
        <f>O65+O73+O62</f>
        <v>41</v>
      </c>
      <c r="P83" s="82">
        <f t="shared" si="1"/>
        <v>100</v>
      </c>
      <c r="Q83" s="82">
        <f t="shared" si="3"/>
        <v>74.545454545454547</v>
      </c>
    </row>
    <row r="84" spans="1:18" ht="15.95" customHeight="1" x14ac:dyDescent="0.2">
      <c r="D84" s="24" t="s">
        <v>82</v>
      </c>
    </row>
    <row r="85" spans="1:18" ht="15.95" customHeight="1" x14ac:dyDescent="0.2">
      <c r="D85" s="24"/>
    </row>
    <row r="86" spans="1:18" ht="15.95" customHeight="1" x14ac:dyDescent="0.2">
      <c r="D86" s="47" t="s">
        <v>53</v>
      </c>
    </row>
    <row r="87" spans="1:18" ht="6.95" customHeight="1" x14ac:dyDescent="0.2"/>
    <row r="88" spans="1:18" ht="18" customHeight="1" x14ac:dyDescent="0.2">
      <c r="D88" s="125" t="s">
        <v>18</v>
      </c>
      <c r="E88" s="126"/>
      <c r="F88" s="127"/>
      <c r="G88" s="130"/>
      <c r="H88" s="107"/>
      <c r="I88" s="107"/>
      <c r="J88" s="107"/>
      <c r="K88" s="107"/>
      <c r="L88" s="107"/>
      <c r="M88" s="107"/>
      <c r="N88" s="107" t="s">
        <v>81</v>
      </c>
      <c r="O88" s="180" t="s">
        <v>20</v>
      </c>
      <c r="P88" s="20" t="s">
        <v>6</v>
      </c>
    </row>
    <row r="89" spans="1:18" ht="15.95" customHeight="1" x14ac:dyDescent="0.2">
      <c r="D89" s="94" t="s">
        <v>77</v>
      </c>
      <c r="E89" s="72"/>
      <c r="F89" s="72"/>
      <c r="G89" s="72"/>
      <c r="H89" s="72"/>
      <c r="I89" s="72"/>
      <c r="J89" s="72"/>
      <c r="K89" s="72"/>
      <c r="L89" s="72"/>
      <c r="M89" s="72"/>
      <c r="N89" s="72"/>
      <c r="O89" s="150">
        <v>13</v>
      </c>
      <c r="P89" s="81">
        <f t="shared" ref="P89:P94" si="5">(O89*100)/$O$94</f>
        <v>23.636363636363637</v>
      </c>
    </row>
    <row r="90" spans="1:18" ht="15.95" customHeight="1" x14ac:dyDescent="0.2">
      <c r="B90" s="16"/>
      <c r="D90" s="223" t="s">
        <v>78</v>
      </c>
      <c r="E90" s="229"/>
      <c r="F90" s="229"/>
      <c r="G90" s="229"/>
      <c r="H90" s="229"/>
      <c r="I90" s="229"/>
      <c r="J90" s="229"/>
      <c r="K90" s="229"/>
      <c r="L90" s="229"/>
      <c r="M90" s="229"/>
      <c r="N90" s="229"/>
      <c r="O90" s="228">
        <v>21</v>
      </c>
      <c r="P90" s="226">
        <f t="shared" si="5"/>
        <v>38.18181818181818</v>
      </c>
    </row>
    <row r="91" spans="1:18" ht="15.95" customHeight="1" x14ac:dyDescent="0.2">
      <c r="A91" s="16"/>
      <c r="D91" s="223" t="s">
        <v>19</v>
      </c>
      <c r="E91" s="227"/>
      <c r="F91" s="227"/>
      <c r="G91" s="227"/>
      <c r="H91" s="227"/>
      <c r="I91" s="227"/>
      <c r="J91" s="227"/>
      <c r="K91" s="227"/>
      <c r="L91" s="227"/>
      <c r="M91" s="227"/>
      <c r="N91" s="227"/>
      <c r="O91" s="228">
        <v>16</v>
      </c>
      <c r="P91" s="226">
        <f t="shared" si="5"/>
        <v>29.09090909090909</v>
      </c>
      <c r="R91" s="16"/>
    </row>
    <row r="92" spans="1:18" ht="15.95" customHeight="1" x14ac:dyDescent="0.2">
      <c r="A92" s="16"/>
      <c r="D92" s="223" t="s">
        <v>87</v>
      </c>
      <c r="E92" s="227"/>
      <c r="F92" s="227"/>
      <c r="G92" s="227"/>
      <c r="H92" s="227"/>
      <c r="I92" s="227"/>
      <c r="J92" s="227"/>
      <c r="K92" s="227"/>
      <c r="L92" s="227"/>
      <c r="M92" s="227"/>
      <c r="N92" s="227"/>
      <c r="O92" s="228">
        <v>5</v>
      </c>
      <c r="P92" s="226">
        <f t="shared" si="5"/>
        <v>9.0909090909090917</v>
      </c>
      <c r="R92" s="16"/>
    </row>
    <row r="93" spans="1:18" ht="15.95" customHeight="1" x14ac:dyDescent="0.2">
      <c r="D93" s="96" t="s">
        <v>88</v>
      </c>
      <c r="E93" s="28"/>
      <c r="F93" s="28"/>
      <c r="G93" s="28"/>
      <c r="H93" s="28"/>
      <c r="I93" s="28"/>
      <c r="J93" s="28"/>
      <c r="K93" s="28"/>
      <c r="L93" s="28"/>
      <c r="M93" s="28"/>
      <c r="N93" s="28"/>
      <c r="O93" s="209">
        <v>0</v>
      </c>
      <c r="P93" s="194" t="s">
        <v>41</v>
      </c>
    </row>
    <row r="94" spans="1:18" ht="15.95" customHeight="1" x14ac:dyDescent="0.2">
      <c r="D94" s="95"/>
      <c r="E94" s="103"/>
      <c r="F94" s="105" t="s">
        <v>7</v>
      </c>
      <c r="G94" s="105"/>
      <c r="H94" s="105"/>
      <c r="I94" s="105"/>
      <c r="J94" s="105"/>
      <c r="K94" s="67"/>
      <c r="L94" s="67"/>
      <c r="M94" s="67"/>
      <c r="N94" s="105"/>
      <c r="O94" s="132">
        <f>SUM(O89:O93)</f>
        <v>55</v>
      </c>
      <c r="P94" s="76">
        <f t="shared" si="5"/>
        <v>100</v>
      </c>
    </row>
    <row r="95" spans="1:18" ht="15.95" customHeight="1" x14ac:dyDescent="0.2">
      <c r="D95" s="24" t="s">
        <v>82</v>
      </c>
    </row>
    <row r="96" spans="1:18" ht="15.95" customHeight="1" x14ac:dyDescent="0.2">
      <c r="D96" s="24"/>
      <c r="F96" s="16"/>
      <c r="G96" s="16"/>
      <c r="H96" s="16"/>
      <c r="I96" s="16"/>
      <c r="J96" s="16"/>
      <c r="K96" s="16"/>
      <c r="L96" s="16"/>
      <c r="M96" s="16"/>
      <c r="N96" s="16"/>
      <c r="O96" s="16"/>
    </row>
    <row r="97" spans="1:16" customFormat="1" ht="15.95" customHeight="1" x14ac:dyDescent="0.2">
      <c r="A97" s="9"/>
      <c r="B97" s="9"/>
      <c r="C97" s="9"/>
      <c r="D97" s="246" t="s">
        <v>112</v>
      </c>
      <c r="E97" s="247"/>
      <c r="F97" s="247"/>
    </row>
    <row r="98" spans="1:16" customFormat="1" ht="3.75" customHeight="1" x14ac:dyDescent="0.2">
      <c r="A98" s="9"/>
      <c r="B98" s="9"/>
      <c r="C98" s="9"/>
    </row>
    <row r="99" spans="1:16" customFormat="1" ht="21" customHeight="1" x14ac:dyDescent="0.2">
      <c r="A99" s="9"/>
      <c r="B99" s="9"/>
      <c r="C99" s="9"/>
      <c r="D99" s="197"/>
      <c r="E99" s="198"/>
      <c r="F99" s="127"/>
      <c r="G99" s="130"/>
      <c r="H99" s="107"/>
      <c r="I99" s="107"/>
      <c r="J99" s="107"/>
      <c r="K99" s="107"/>
      <c r="L99" s="107"/>
      <c r="M99" s="107"/>
      <c r="N99" s="107" t="s">
        <v>81</v>
      </c>
      <c r="O99" s="180" t="s">
        <v>20</v>
      </c>
      <c r="P99" s="27" t="s">
        <v>6</v>
      </c>
    </row>
    <row r="100" spans="1:16" customFormat="1" ht="15.95" customHeight="1" x14ac:dyDescent="0.2">
      <c r="A100" s="9"/>
      <c r="B100" s="9"/>
      <c r="C100" s="9"/>
      <c r="D100" s="199" t="s">
        <v>110</v>
      </c>
      <c r="E100" s="205"/>
      <c r="F100" s="72"/>
      <c r="G100" s="72"/>
      <c r="H100" s="72"/>
      <c r="I100" s="72"/>
      <c r="J100" s="72"/>
      <c r="K100" s="72"/>
      <c r="L100" s="72"/>
      <c r="M100" s="72"/>
      <c r="N100" s="72"/>
      <c r="O100" s="139">
        <v>2</v>
      </c>
      <c r="P100" s="187">
        <f>O100*100/$O$102</f>
        <v>3.6363636363636362</v>
      </c>
    </row>
    <row r="101" spans="1:16" customFormat="1" ht="15.95" customHeight="1" x14ac:dyDescent="0.2">
      <c r="A101" s="9"/>
      <c r="B101" s="9"/>
      <c r="C101" s="9"/>
      <c r="D101" s="253" t="s">
        <v>111</v>
      </c>
      <c r="E101" s="254"/>
      <c r="F101" s="235"/>
      <c r="G101" s="235"/>
      <c r="H101" s="235"/>
      <c r="I101" s="235"/>
      <c r="J101" s="235"/>
      <c r="K101" s="235"/>
      <c r="L101" s="235"/>
      <c r="M101" s="235"/>
      <c r="N101" s="235"/>
      <c r="O101" s="200">
        <v>53</v>
      </c>
      <c r="P101" s="201">
        <f>O101*100/$O$102</f>
        <v>96.36363636363636</v>
      </c>
    </row>
    <row r="102" spans="1:16" customFormat="1" ht="15.95" customHeight="1" x14ac:dyDescent="0.2">
      <c r="A102" s="9"/>
      <c r="B102" s="9"/>
      <c r="C102" s="9"/>
      <c r="D102" s="202"/>
      <c r="E102" s="206"/>
      <c r="F102" s="203" t="s">
        <v>7</v>
      </c>
      <c r="G102" s="105"/>
      <c r="H102" s="105"/>
      <c r="I102" s="105"/>
      <c r="J102" s="105"/>
      <c r="K102" s="67"/>
      <c r="L102" s="67"/>
      <c r="M102" s="67"/>
      <c r="N102" s="105"/>
      <c r="O102" s="202">
        <f>SUM(O100:O101)</f>
        <v>55</v>
      </c>
      <c r="P102" s="204">
        <f>O102*100/$O$102</f>
        <v>100</v>
      </c>
    </row>
    <row r="103" spans="1:16" customFormat="1" ht="15.95" customHeight="1" x14ac:dyDescent="0.2">
      <c r="A103" s="9"/>
      <c r="B103" s="9"/>
      <c r="C103" s="9"/>
      <c r="D103" s="24" t="s">
        <v>82</v>
      </c>
    </row>
    <row r="104" spans="1:16" ht="15.95" customHeight="1" x14ac:dyDescent="0.2"/>
    <row r="105" spans="1:16" ht="15.95" customHeight="1" x14ac:dyDescent="0.2"/>
    <row r="106" spans="1:16" ht="15.95" customHeight="1" x14ac:dyDescent="0.2"/>
    <row r="107" spans="1:16" ht="15.95" customHeight="1" x14ac:dyDescent="0.2"/>
    <row r="108" spans="1:16" ht="15.95" customHeight="1" x14ac:dyDescent="0.2"/>
    <row r="109" spans="1:16" ht="15.95" customHeight="1" x14ac:dyDescent="0.2"/>
    <row r="110" spans="1:16" ht="15.95" customHeight="1" x14ac:dyDescent="0.2"/>
    <row r="111" spans="1:16" ht="15.95" customHeight="1" x14ac:dyDescent="0.2"/>
    <row r="112" spans="1:16"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sheetData>
  <mergeCells count="1">
    <mergeCell ref="D101:E101"/>
  </mergeCells>
  <phoneticPr fontId="0" type="noConversion"/>
  <pageMargins left="0.6692913385826772" right="0.47244094488188981" top="0.39370078740157483" bottom="0.6692913385826772" header="0" footer="0"/>
  <pageSetup paperSize="9" scale="86" fitToHeight="0" orientation="portrait" r:id="rId1"/>
  <headerFooter alignWithMargins="0"/>
  <rowBreaks count="2" manualBreakCount="2">
    <brk id="34" min="2" max="24" man="1"/>
    <brk id="58" min="2" max="2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60"/>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2.85546875" style="2" customWidth="1"/>
    <col min="4" max="4" width="7.140625" style="2" customWidth="1"/>
    <col min="5" max="5" width="11" style="2" customWidth="1"/>
    <col min="6" max="6" width="9.7109375" style="2" customWidth="1"/>
    <col min="7" max="7" width="7.42578125" style="2" hidden="1" customWidth="1"/>
    <col min="8" max="8" width="7.140625" style="2" hidden="1" customWidth="1"/>
    <col min="9" max="12" width="7" style="2" hidden="1" customWidth="1"/>
    <col min="13" max="13" width="7.28515625" style="2" hidden="1" customWidth="1"/>
    <col min="14" max="23" width="7.28515625" style="2" customWidth="1"/>
    <col min="24" max="16384" width="9.140625" style="2"/>
  </cols>
  <sheetData>
    <row r="1" spans="2:18" ht="15.95" customHeight="1" x14ac:dyDescent="0.2">
      <c r="B1" s="1"/>
      <c r="C1" s="1"/>
      <c r="D1" s="1"/>
      <c r="E1" s="1"/>
      <c r="F1" s="1"/>
      <c r="G1" s="1"/>
      <c r="H1" s="1"/>
      <c r="I1" s="1"/>
      <c r="J1" s="1"/>
      <c r="K1" s="1"/>
      <c r="L1" s="1"/>
      <c r="M1" s="1"/>
      <c r="N1" s="1"/>
      <c r="O1" s="1"/>
    </row>
    <row r="2" spans="2:18" ht="12" customHeight="1" x14ac:dyDescent="0.2">
      <c r="B2" s="1"/>
      <c r="C2" s="3"/>
      <c r="D2" s="3"/>
      <c r="E2" s="3"/>
      <c r="F2" s="3"/>
      <c r="G2" s="3"/>
      <c r="H2" s="3"/>
      <c r="I2" s="3"/>
      <c r="J2" s="3"/>
      <c r="K2" s="3"/>
      <c r="L2" s="3"/>
      <c r="M2" s="3"/>
      <c r="N2" s="1"/>
      <c r="O2" s="1"/>
    </row>
    <row r="3" spans="2:18" ht="12" customHeight="1" x14ac:dyDescent="0.2">
      <c r="B3" s="1"/>
      <c r="C3" s="3"/>
      <c r="D3" s="3"/>
      <c r="E3" s="3"/>
      <c r="F3" s="3"/>
      <c r="G3" s="3"/>
      <c r="H3" s="3"/>
      <c r="I3" s="3"/>
      <c r="J3" s="3"/>
      <c r="K3" s="3"/>
      <c r="L3" s="3"/>
      <c r="M3" s="3"/>
      <c r="N3" s="1"/>
      <c r="O3" s="1"/>
    </row>
    <row r="4" spans="2:18" ht="12" customHeight="1" x14ac:dyDescent="0.2">
      <c r="B4" s="1"/>
      <c r="C4" s="3"/>
      <c r="D4" s="3"/>
      <c r="E4" s="3"/>
      <c r="F4" s="3"/>
      <c r="G4" s="3"/>
      <c r="H4" s="3"/>
      <c r="I4" s="3"/>
      <c r="J4" s="3"/>
      <c r="K4" s="3"/>
      <c r="L4" s="3"/>
      <c r="M4" s="3"/>
      <c r="N4" s="1"/>
      <c r="O4" s="1"/>
    </row>
    <row r="5" spans="2:18" ht="21.95" customHeight="1" x14ac:dyDescent="0.2"/>
    <row r="6" spans="2:18" ht="18" customHeight="1" x14ac:dyDescent="0.2">
      <c r="C6" s="4" t="s">
        <v>0</v>
      </c>
      <c r="N6" s="41"/>
      <c r="O6" s="41"/>
      <c r="P6" s="41"/>
      <c r="Q6" s="41"/>
      <c r="R6" s="41"/>
    </row>
    <row r="7" spans="2:18" ht="18" customHeight="1" x14ac:dyDescent="0.2">
      <c r="C7" s="5" t="s">
        <v>36</v>
      </c>
      <c r="N7" s="41"/>
      <c r="O7" s="41"/>
      <c r="P7" s="41"/>
      <c r="Q7" s="41"/>
      <c r="R7" s="41"/>
    </row>
    <row r="8" spans="2:18" ht="18" customHeight="1" x14ac:dyDescent="0.2">
      <c r="C8" s="4"/>
    </row>
    <row r="9" spans="2:18" ht="18" customHeight="1" x14ac:dyDescent="0.2">
      <c r="C9" s="4"/>
    </row>
    <row r="10" spans="2:18" ht="9" customHeight="1" x14ac:dyDescent="0.2">
      <c r="C10" s="6"/>
    </row>
    <row r="11" spans="2:18" ht="15.95" customHeight="1" x14ac:dyDescent="0.2">
      <c r="C11" s="3"/>
      <c r="D11" s="3"/>
      <c r="E11" s="24"/>
      <c r="F11" s="3"/>
      <c r="G11" s="3"/>
      <c r="H11" s="3"/>
      <c r="I11" s="3"/>
      <c r="J11" s="3"/>
      <c r="K11" s="3"/>
      <c r="L11" s="3"/>
      <c r="M11" s="3"/>
      <c r="Q11" s="17"/>
    </row>
    <row r="12" spans="2:18" ht="15.95" customHeight="1" x14ac:dyDescent="0.2">
      <c r="C12" s="3"/>
      <c r="D12" s="3"/>
      <c r="E12" s="24"/>
      <c r="F12" s="3"/>
      <c r="G12" s="3"/>
      <c r="H12" s="3"/>
      <c r="I12" s="3"/>
      <c r="J12" s="3"/>
      <c r="K12" s="3"/>
      <c r="L12" s="3"/>
      <c r="M12" s="3"/>
      <c r="Q12" s="17"/>
    </row>
    <row r="13" spans="2:18" ht="15.95" customHeight="1" x14ac:dyDescent="0.2">
      <c r="C13" s="3"/>
      <c r="D13" s="3"/>
      <c r="E13" s="24"/>
      <c r="F13" s="3"/>
      <c r="G13" s="3"/>
      <c r="H13" s="3"/>
      <c r="I13" s="3"/>
      <c r="J13" s="3"/>
      <c r="K13" s="3"/>
      <c r="L13" s="3"/>
      <c r="M13" s="3"/>
      <c r="Q13" s="17"/>
    </row>
    <row r="14" spans="2:18" ht="6.95" customHeight="1" x14ac:dyDescent="0.2">
      <c r="C14" s="3"/>
      <c r="D14" s="3"/>
      <c r="E14" s="24"/>
      <c r="F14" s="3"/>
      <c r="G14" s="3"/>
      <c r="H14" s="3"/>
      <c r="I14" s="3"/>
      <c r="J14" s="3"/>
      <c r="K14" s="3"/>
      <c r="L14" s="3"/>
      <c r="M14" s="3"/>
      <c r="Q14" s="17"/>
    </row>
    <row r="15" spans="2:18" ht="15.95" customHeight="1" x14ac:dyDescent="0.2">
      <c r="B15" s="16"/>
      <c r="D15" s="48" t="s">
        <v>37</v>
      </c>
      <c r="H15" s="3"/>
      <c r="I15" s="3"/>
      <c r="J15" s="3"/>
      <c r="K15" s="195"/>
      <c r="L15" s="3"/>
      <c r="M15" s="3"/>
      <c r="N15" s="3"/>
      <c r="R15" s="17"/>
    </row>
    <row r="16" spans="2:18" ht="6.95" customHeight="1" x14ac:dyDescent="0.2">
      <c r="D16" s="32"/>
      <c r="H16" s="3"/>
      <c r="I16" s="3"/>
      <c r="J16" s="3"/>
      <c r="K16" s="195"/>
      <c r="L16" s="3"/>
      <c r="M16" s="3"/>
      <c r="N16" s="3"/>
      <c r="R16" s="17"/>
    </row>
    <row r="17" spans="2:20" ht="36" customHeight="1" x14ac:dyDescent="0.2">
      <c r="D17" s="125"/>
      <c r="E17" s="109"/>
      <c r="F17" s="116"/>
      <c r="G17" s="131"/>
      <c r="H17" s="131"/>
      <c r="I17" s="131"/>
      <c r="J17" s="131"/>
      <c r="K17" s="131"/>
      <c r="L17" s="131"/>
      <c r="M17" s="131"/>
      <c r="N17" s="134" t="s">
        <v>1</v>
      </c>
      <c r="O17" s="135" t="s">
        <v>2</v>
      </c>
      <c r="P17" s="50" t="s">
        <v>32</v>
      </c>
      <c r="R17" s="3"/>
      <c r="S17" s="3"/>
      <c r="T17" s="3"/>
    </row>
    <row r="18" spans="2:20" ht="15.95" customHeight="1" x14ac:dyDescent="0.2">
      <c r="B18" s="16"/>
      <c r="D18" s="136" t="s">
        <v>33</v>
      </c>
      <c r="E18" s="137"/>
      <c r="F18" s="137"/>
      <c r="G18" s="137"/>
      <c r="H18" s="137"/>
      <c r="I18" s="137"/>
      <c r="J18" s="137"/>
      <c r="K18" s="137"/>
      <c r="L18" s="137"/>
      <c r="M18" s="138"/>
      <c r="N18" s="139">
        <v>1322</v>
      </c>
      <c r="O18" s="139">
        <v>2520</v>
      </c>
      <c r="P18" s="140">
        <f>N18/O18</f>
        <v>0.52460317460317463</v>
      </c>
      <c r="Q18" s="58"/>
      <c r="R18" s="71"/>
      <c r="S18" s="3"/>
      <c r="T18" s="3"/>
    </row>
    <row r="19" spans="2:20" ht="15.95" customHeight="1" x14ac:dyDescent="0.2">
      <c r="D19" s="292" t="s">
        <v>104</v>
      </c>
      <c r="E19" s="293"/>
      <c r="F19" s="293"/>
      <c r="G19" s="293"/>
      <c r="H19" s="293"/>
      <c r="I19" s="293"/>
      <c r="J19" s="293"/>
      <c r="K19" s="293"/>
      <c r="L19" s="293"/>
      <c r="M19" s="294"/>
      <c r="N19" s="233">
        <v>176</v>
      </c>
      <c r="O19" s="295">
        <v>380</v>
      </c>
      <c r="P19" s="296">
        <f>N19/O19</f>
        <v>0.4631578947368421</v>
      </c>
      <c r="R19" s="71"/>
      <c r="S19" s="3"/>
      <c r="T19" s="3"/>
    </row>
    <row r="20" spans="2:20" ht="15.95" customHeight="1" x14ac:dyDescent="0.2">
      <c r="D20" s="141" t="s">
        <v>27</v>
      </c>
      <c r="E20" s="142"/>
      <c r="F20" s="142"/>
      <c r="G20" s="142"/>
      <c r="H20" s="142"/>
      <c r="I20" s="142"/>
      <c r="J20" s="142"/>
      <c r="K20" s="142"/>
      <c r="L20" s="142"/>
      <c r="M20" s="143"/>
      <c r="N20" s="144">
        <v>87</v>
      </c>
      <c r="O20" s="144">
        <v>178</v>
      </c>
      <c r="P20" s="145">
        <f>N20/O20</f>
        <v>0.4887640449438202</v>
      </c>
      <c r="Q20" s="3"/>
      <c r="R20" s="71"/>
      <c r="S20" s="3"/>
      <c r="T20" s="3"/>
    </row>
    <row r="21" spans="2:20" ht="15.95" customHeight="1" x14ac:dyDescent="0.2">
      <c r="D21" s="78" t="s">
        <v>105</v>
      </c>
      <c r="E21" s="54"/>
      <c r="F21" s="54"/>
      <c r="G21" s="55"/>
      <c r="H21" s="55"/>
      <c r="I21" s="55"/>
      <c r="J21" s="66"/>
      <c r="K21" s="66"/>
      <c r="L21" s="56"/>
      <c r="M21" s="3"/>
      <c r="N21" s="3"/>
      <c r="O21" s="3"/>
      <c r="P21" s="3"/>
    </row>
    <row r="22" spans="2:20" ht="15.95" customHeight="1" x14ac:dyDescent="0.2">
      <c r="D22" s="22" t="s">
        <v>82</v>
      </c>
      <c r="E22" s="62"/>
      <c r="F22" s="62"/>
      <c r="G22" s="63"/>
      <c r="H22" s="63"/>
      <c r="I22" s="63"/>
      <c r="J22" s="63"/>
      <c r="K22" s="63"/>
      <c r="L22" s="64"/>
      <c r="M22" s="3"/>
      <c r="N22" s="3"/>
      <c r="O22" s="3"/>
      <c r="P22" s="3"/>
    </row>
    <row r="23" spans="2:20" ht="15.95" customHeight="1" x14ac:dyDescent="0.2">
      <c r="D23" s="53"/>
      <c r="E23" s="54"/>
      <c r="F23" s="54"/>
      <c r="G23" s="55"/>
      <c r="H23" s="55"/>
      <c r="I23" s="55"/>
      <c r="J23" s="55"/>
      <c r="K23" s="55"/>
      <c r="L23" s="56"/>
      <c r="M23" s="3"/>
      <c r="N23" s="3"/>
      <c r="O23" s="3"/>
      <c r="P23" s="3"/>
    </row>
    <row r="24" spans="2:20" ht="15.95" customHeight="1" x14ac:dyDescent="0.2">
      <c r="B24" s="16"/>
      <c r="D24" s="48" t="s">
        <v>38</v>
      </c>
      <c r="E24" s="54"/>
      <c r="F24" s="54"/>
      <c r="G24" s="55"/>
      <c r="H24" s="55"/>
      <c r="I24" s="55"/>
      <c r="J24" s="55"/>
      <c r="K24" s="55"/>
      <c r="L24" s="56"/>
      <c r="M24" s="3"/>
      <c r="N24" s="3"/>
      <c r="O24" s="3"/>
      <c r="P24" s="3"/>
    </row>
    <row r="25" spans="2:20" ht="6.95" customHeight="1" x14ac:dyDescent="0.2">
      <c r="D25" s="32"/>
      <c r="E25" s="54"/>
      <c r="F25" s="54"/>
      <c r="G25" s="55"/>
      <c r="H25" s="55"/>
      <c r="I25" s="55"/>
      <c r="J25" s="55"/>
      <c r="K25" s="55"/>
      <c r="L25" s="56"/>
      <c r="M25" s="3"/>
      <c r="N25" s="3"/>
      <c r="O25" s="3"/>
      <c r="P25" s="3"/>
    </row>
    <row r="26" spans="2:20" ht="18" customHeight="1" x14ac:dyDescent="0.2">
      <c r="D26" s="125" t="s">
        <v>15</v>
      </c>
      <c r="E26" s="146"/>
      <c r="F26" s="147"/>
      <c r="G26" s="148"/>
      <c r="H26" s="148"/>
      <c r="I26" s="148"/>
      <c r="J26" s="148"/>
      <c r="K26" s="148"/>
      <c r="L26" s="148"/>
      <c r="M26" s="148"/>
      <c r="N26" s="149" t="s">
        <v>20</v>
      </c>
      <c r="O26" s="149" t="s">
        <v>6</v>
      </c>
      <c r="P26" s="3"/>
      <c r="Q26" s="3"/>
      <c r="R26" s="3"/>
      <c r="S26" s="3"/>
    </row>
    <row r="27" spans="2:20" ht="15.95" customHeight="1" x14ac:dyDescent="0.2">
      <c r="D27" s="257" t="s">
        <v>8</v>
      </c>
      <c r="E27" s="258"/>
      <c r="F27" s="258"/>
      <c r="G27" s="258"/>
      <c r="H27" s="258"/>
      <c r="I27" s="258"/>
      <c r="J27" s="258"/>
      <c r="K27" s="258"/>
      <c r="L27" s="258"/>
      <c r="M27" s="258"/>
      <c r="N27" s="150">
        <v>410</v>
      </c>
      <c r="O27" s="151">
        <f t="shared" ref="O27:O32" si="0">(N27*100)/$N$34</f>
        <v>31.013615733736764</v>
      </c>
      <c r="P27" s="57"/>
      <c r="Q27" s="3"/>
      <c r="R27" s="3"/>
      <c r="S27" s="3"/>
    </row>
    <row r="28" spans="2:20" ht="15.95" customHeight="1" x14ac:dyDescent="0.2">
      <c r="D28" s="289" t="s">
        <v>9</v>
      </c>
      <c r="E28" s="290"/>
      <c r="F28" s="290"/>
      <c r="G28" s="290"/>
      <c r="H28" s="290"/>
      <c r="I28" s="290"/>
      <c r="J28" s="290"/>
      <c r="K28" s="290"/>
      <c r="L28" s="290"/>
      <c r="M28" s="290"/>
      <c r="N28" s="228">
        <v>456</v>
      </c>
      <c r="O28" s="291">
        <f t="shared" si="0"/>
        <v>34.493192133131622</v>
      </c>
      <c r="P28" s="3"/>
      <c r="Q28" s="3"/>
      <c r="R28" s="3"/>
      <c r="S28" s="3"/>
    </row>
    <row r="29" spans="2:20" ht="15.95" customHeight="1" x14ac:dyDescent="0.2">
      <c r="D29" s="289" t="s">
        <v>10</v>
      </c>
      <c r="E29" s="290"/>
      <c r="F29" s="290"/>
      <c r="G29" s="290"/>
      <c r="H29" s="290"/>
      <c r="I29" s="290"/>
      <c r="J29" s="290"/>
      <c r="K29" s="290"/>
      <c r="L29" s="290"/>
      <c r="M29" s="290"/>
      <c r="N29" s="228">
        <v>310</v>
      </c>
      <c r="O29" s="291">
        <f t="shared" si="0"/>
        <v>23.449319213313164</v>
      </c>
      <c r="P29" s="3"/>
      <c r="Q29" s="3"/>
      <c r="R29" s="3"/>
      <c r="S29" s="3"/>
    </row>
    <row r="30" spans="2:20" ht="15.95" customHeight="1" x14ac:dyDescent="0.2">
      <c r="D30" s="289" t="s">
        <v>11</v>
      </c>
      <c r="E30" s="290"/>
      <c r="F30" s="290"/>
      <c r="G30" s="290"/>
      <c r="H30" s="290"/>
      <c r="I30" s="290"/>
      <c r="J30" s="290"/>
      <c r="K30" s="290"/>
      <c r="L30" s="290"/>
      <c r="M30" s="290"/>
      <c r="N30" s="228">
        <v>103</v>
      </c>
      <c r="O30" s="291">
        <f t="shared" si="0"/>
        <v>7.7912254160363084</v>
      </c>
      <c r="P30" s="3"/>
      <c r="Q30" s="3"/>
      <c r="R30" s="3"/>
      <c r="S30" s="3"/>
    </row>
    <row r="31" spans="2:20" ht="15.95" customHeight="1" x14ac:dyDescent="0.2">
      <c r="D31" s="289" t="s">
        <v>28</v>
      </c>
      <c r="E31" s="290"/>
      <c r="F31" s="290"/>
      <c r="G31" s="290"/>
      <c r="H31" s="290"/>
      <c r="I31" s="290"/>
      <c r="J31" s="290"/>
      <c r="K31" s="290"/>
      <c r="L31" s="290"/>
      <c r="M31" s="290"/>
      <c r="N31" s="228">
        <v>36</v>
      </c>
      <c r="O31" s="291">
        <f t="shared" si="0"/>
        <v>2.7231467473524962</v>
      </c>
      <c r="P31" s="3"/>
      <c r="Q31" s="3"/>
      <c r="R31" s="3"/>
      <c r="S31" s="3"/>
    </row>
    <row r="32" spans="2:20" ht="15.95" customHeight="1" x14ac:dyDescent="0.2">
      <c r="D32" s="289" t="s">
        <v>66</v>
      </c>
      <c r="E32" s="290"/>
      <c r="F32" s="290"/>
      <c r="G32" s="290"/>
      <c r="H32" s="290"/>
      <c r="I32" s="290"/>
      <c r="J32" s="290"/>
      <c r="K32" s="290"/>
      <c r="L32" s="290"/>
      <c r="M32" s="290"/>
      <c r="N32" s="228">
        <v>6</v>
      </c>
      <c r="O32" s="291">
        <f t="shared" si="0"/>
        <v>0.45385779122541603</v>
      </c>
      <c r="P32" s="3"/>
      <c r="Q32" s="3"/>
      <c r="R32" s="3"/>
      <c r="S32" s="3"/>
    </row>
    <row r="33" spans="4:19" ht="15.95" customHeight="1" x14ac:dyDescent="0.2">
      <c r="D33" s="278" t="s">
        <v>75</v>
      </c>
      <c r="E33" s="279"/>
      <c r="F33" s="279"/>
      <c r="G33" s="279"/>
      <c r="H33" s="259"/>
      <c r="I33" s="259"/>
      <c r="J33" s="259"/>
      <c r="K33" s="259"/>
      <c r="L33" s="259"/>
      <c r="M33" s="259"/>
      <c r="N33" s="280">
        <v>1</v>
      </c>
      <c r="O33" s="281">
        <f>N33*100/N34</f>
        <v>7.564296520423601E-2</v>
      </c>
      <c r="P33" s="3"/>
      <c r="Q33" s="3"/>
      <c r="R33" s="3"/>
      <c r="S33" s="3"/>
    </row>
    <row r="34" spans="4:19" ht="15.95" customHeight="1" x14ac:dyDescent="0.2">
      <c r="D34" s="152"/>
      <c r="E34" s="153"/>
      <c r="F34" s="129" t="s">
        <v>7</v>
      </c>
      <c r="G34" s="129"/>
      <c r="H34" s="129"/>
      <c r="I34" s="129"/>
      <c r="J34" s="129"/>
      <c r="K34" s="129"/>
      <c r="L34" s="153"/>
      <c r="M34" s="154"/>
      <c r="N34" s="155">
        <f>SUM(N27:N33)</f>
        <v>1322</v>
      </c>
      <c r="O34" s="76">
        <f>(N34*100)/$N$34</f>
        <v>100</v>
      </c>
      <c r="P34" s="3"/>
      <c r="Q34" s="3"/>
      <c r="R34" s="3"/>
      <c r="S34" s="3"/>
    </row>
    <row r="35" spans="4:19" ht="15.95" customHeight="1" x14ac:dyDescent="0.2">
      <c r="D35" s="22" t="s">
        <v>82</v>
      </c>
      <c r="E35" s="62"/>
      <c r="F35" s="62"/>
      <c r="G35" s="63"/>
      <c r="H35" s="63"/>
      <c r="I35" s="63"/>
      <c r="J35" s="63"/>
      <c r="K35" s="63"/>
      <c r="L35" s="64"/>
      <c r="M35" s="3"/>
      <c r="N35" s="3"/>
      <c r="O35" s="3"/>
      <c r="P35" s="3"/>
    </row>
    <row r="36" spans="4:19" ht="15.95" customHeight="1" x14ac:dyDescent="0.2">
      <c r="D36" s="60"/>
      <c r="E36" s="62"/>
      <c r="F36" s="62"/>
      <c r="G36" s="63"/>
      <c r="H36" s="63"/>
      <c r="I36" s="63"/>
      <c r="J36" s="63"/>
      <c r="K36" s="63"/>
      <c r="L36" s="64"/>
      <c r="M36" s="3"/>
      <c r="N36" s="3"/>
      <c r="O36" s="3"/>
      <c r="P36" s="3"/>
    </row>
    <row r="37" spans="4:19" ht="15.95" customHeight="1" x14ac:dyDescent="0.2">
      <c r="D37" s="48" t="s">
        <v>59</v>
      </c>
      <c r="E37" s="62"/>
      <c r="F37" s="62"/>
      <c r="G37" s="63"/>
      <c r="H37" s="63"/>
      <c r="I37" s="63"/>
      <c r="J37" s="63"/>
      <c r="K37" s="63"/>
      <c r="L37" s="64"/>
      <c r="M37" s="3"/>
      <c r="N37" s="3"/>
      <c r="O37" s="3"/>
      <c r="P37" s="3"/>
    </row>
    <row r="38" spans="4:19" ht="6.95" customHeight="1" x14ac:dyDescent="0.2">
      <c r="D38" s="60"/>
      <c r="E38" s="62"/>
      <c r="F38" s="62"/>
      <c r="G38" s="63"/>
      <c r="H38" s="63"/>
      <c r="I38" s="63"/>
      <c r="J38" s="63"/>
      <c r="K38" s="63"/>
      <c r="L38" s="64"/>
      <c r="M38" s="3"/>
      <c r="N38" s="3"/>
      <c r="O38" s="3"/>
      <c r="P38" s="3"/>
    </row>
    <row r="39" spans="4:19" ht="18" customHeight="1" x14ac:dyDescent="0.2">
      <c r="D39" s="156" t="s">
        <v>18</v>
      </c>
      <c r="E39" s="157"/>
      <c r="F39" s="158"/>
      <c r="G39" s="159"/>
      <c r="H39" s="159"/>
      <c r="I39" s="159"/>
      <c r="J39" s="159"/>
      <c r="K39" s="159"/>
      <c r="L39" s="159"/>
      <c r="M39" s="160"/>
      <c r="N39" s="183" t="s">
        <v>42</v>
      </c>
      <c r="O39" s="161" t="s">
        <v>6</v>
      </c>
      <c r="P39" s="3"/>
      <c r="Q39" s="3"/>
      <c r="R39" s="3"/>
      <c r="S39" s="3"/>
    </row>
    <row r="40" spans="4:19" ht="15.95" customHeight="1" x14ac:dyDescent="0.2">
      <c r="D40" s="255" t="s">
        <v>61</v>
      </c>
      <c r="E40" s="256"/>
      <c r="F40" s="196"/>
      <c r="G40" s="196"/>
      <c r="H40" s="196"/>
      <c r="I40" s="196"/>
      <c r="J40" s="196"/>
      <c r="K40" s="196"/>
      <c r="L40" s="196"/>
      <c r="M40" s="162"/>
      <c r="N40" s="276">
        <v>249</v>
      </c>
      <c r="O40" s="277">
        <f>N40*100/$N$45</f>
        <v>18.835098335854767</v>
      </c>
      <c r="P40" s="3"/>
      <c r="Q40" s="3"/>
      <c r="R40" s="3"/>
      <c r="S40" s="3"/>
    </row>
    <row r="41" spans="4:19" ht="15.95" customHeight="1" x14ac:dyDescent="0.2">
      <c r="D41" s="283" t="s">
        <v>62</v>
      </c>
      <c r="E41" s="284"/>
      <c r="F41" s="285"/>
      <c r="G41" s="285"/>
      <c r="H41" s="285"/>
      <c r="I41" s="285"/>
      <c r="J41" s="285"/>
      <c r="K41" s="285"/>
      <c r="L41" s="285"/>
      <c r="M41" s="286"/>
      <c r="N41" s="287">
        <v>478</v>
      </c>
      <c r="O41" s="288">
        <f>N41*100/$N$45</f>
        <v>36.157337367624812</v>
      </c>
      <c r="P41" s="3"/>
      <c r="Q41" s="3"/>
      <c r="R41" s="3"/>
      <c r="S41" s="3"/>
    </row>
    <row r="42" spans="4:19" ht="15.95" customHeight="1" x14ac:dyDescent="0.2">
      <c r="D42" s="283" t="s">
        <v>63</v>
      </c>
      <c r="E42" s="284"/>
      <c r="F42" s="285"/>
      <c r="G42" s="285"/>
      <c r="H42" s="285"/>
      <c r="I42" s="285"/>
      <c r="J42" s="285"/>
      <c r="K42" s="285"/>
      <c r="L42" s="285"/>
      <c r="M42" s="286"/>
      <c r="N42" s="287">
        <v>405</v>
      </c>
      <c r="O42" s="288">
        <f>N42*100/$N$45</f>
        <v>30.635400907715582</v>
      </c>
      <c r="P42" s="3"/>
      <c r="Q42" s="3"/>
      <c r="R42" s="3"/>
      <c r="S42" s="3"/>
    </row>
    <row r="43" spans="4:19" ht="15.95" customHeight="1" x14ac:dyDescent="0.2">
      <c r="D43" s="283" t="s">
        <v>64</v>
      </c>
      <c r="E43" s="284"/>
      <c r="F43" s="285"/>
      <c r="G43" s="285"/>
      <c r="H43" s="285"/>
      <c r="I43" s="285"/>
      <c r="J43" s="285"/>
      <c r="K43" s="285"/>
      <c r="L43" s="285"/>
      <c r="M43" s="286"/>
      <c r="N43" s="287">
        <v>171</v>
      </c>
      <c r="O43" s="288">
        <f>N43*100/$N$45</f>
        <v>12.934947049924357</v>
      </c>
      <c r="P43" s="3"/>
      <c r="Q43" s="3"/>
      <c r="R43" s="3"/>
      <c r="S43" s="3"/>
    </row>
    <row r="44" spans="4:19" ht="15.95" customHeight="1" x14ac:dyDescent="0.2">
      <c r="D44" s="255" t="s">
        <v>71</v>
      </c>
      <c r="E44" s="256"/>
      <c r="F44" s="3"/>
      <c r="G44" s="3"/>
      <c r="H44" s="3"/>
      <c r="I44" s="3"/>
      <c r="J44" s="3"/>
      <c r="K44" s="195"/>
      <c r="L44" s="3"/>
      <c r="M44" s="162"/>
      <c r="N44" s="260">
        <v>19</v>
      </c>
      <c r="O44" s="163">
        <f>N44*100/$N$45</f>
        <v>1.4372163388804842</v>
      </c>
      <c r="P44" s="3"/>
      <c r="Q44" s="3"/>
      <c r="R44" s="3"/>
      <c r="S44" s="3"/>
    </row>
    <row r="45" spans="4:19" ht="15.95" customHeight="1" x14ac:dyDescent="0.2">
      <c r="D45" s="152"/>
      <c r="E45" s="153"/>
      <c r="F45" s="129" t="s">
        <v>7</v>
      </c>
      <c r="G45" s="129"/>
      <c r="H45" s="129"/>
      <c r="I45" s="129"/>
      <c r="J45" s="129"/>
      <c r="K45" s="129"/>
      <c r="L45" s="164"/>
      <c r="M45" s="165"/>
      <c r="N45" s="91">
        <f>SUM(N40:N44)</f>
        <v>1322</v>
      </c>
      <c r="O45" s="82">
        <f>SUM(O40:O44)</f>
        <v>100.00000000000001</v>
      </c>
      <c r="P45" s="3"/>
      <c r="Q45" s="3"/>
      <c r="R45" s="3"/>
      <c r="S45" s="3"/>
    </row>
    <row r="46" spans="4:19" ht="15.95" customHeight="1" x14ac:dyDescent="0.2">
      <c r="D46" s="22" t="s">
        <v>82</v>
      </c>
      <c r="E46" s="62"/>
      <c r="F46" s="62"/>
      <c r="G46" s="63"/>
      <c r="H46" s="63"/>
      <c r="I46" s="63"/>
      <c r="J46" s="63"/>
      <c r="K46" s="63"/>
      <c r="L46" s="64"/>
      <c r="M46" s="3"/>
      <c r="N46" s="3"/>
      <c r="O46" s="3"/>
      <c r="P46" s="3"/>
    </row>
    <row r="47" spans="4:19" ht="15.95" customHeight="1" x14ac:dyDescent="0.2">
      <c r="D47" s="60"/>
      <c r="E47" s="62"/>
      <c r="F47" s="62"/>
      <c r="G47" s="63"/>
      <c r="H47" s="63"/>
      <c r="I47" s="63"/>
      <c r="J47" s="63"/>
      <c r="K47" s="63"/>
      <c r="L47" s="64"/>
      <c r="M47" s="3"/>
      <c r="N47" s="3"/>
      <c r="O47" s="3"/>
      <c r="P47" s="3"/>
    </row>
    <row r="48" spans="4:19" ht="15.95" customHeight="1" x14ac:dyDescent="0.2">
      <c r="D48" s="48" t="s">
        <v>60</v>
      </c>
      <c r="E48" s="62"/>
      <c r="F48" s="62"/>
      <c r="G48" s="63"/>
      <c r="H48" s="63"/>
      <c r="I48" s="63"/>
      <c r="J48" s="63"/>
      <c r="K48" s="63"/>
      <c r="L48" s="64"/>
      <c r="M48" s="3"/>
      <c r="N48" s="3"/>
      <c r="O48" s="3"/>
      <c r="P48" s="3"/>
    </row>
    <row r="49" spans="3:20" ht="6.95" customHeight="1" x14ac:dyDescent="0.2">
      <c r="D49" s="60"/>
      <c r="E49" s="62"/>
      <c r="F49" s="62"/>
      <c r="G49" s="63"/>
      <c r="H49" s="63"/>
      <c r="I49" s="63"/>
      <c r="J49" s="63"/>
      <c r="K49" s="63"/>
      <c r="L49" s="64"/>
      <c r="M49" s="3"/>
      <c r="N49" s="3"/>
      <c r="O49" s="3"/>
      <c r="P49" s="3"/>
    </row>
    <row r="50" spans="3:20" ht="18" customHeight="1" x14ac:dyDescent="0.2">
      <c r="D50" s="125" t="s">
        <v>43</v>
      </c>
      <c r="E50" s="146"/>
      <c r="F50" s="147"/>
      <c r="G50" s="148"/>
      <c r="H50" s="148"/>
      <c r="I50" s="148"/>
      <c r="J50" s="148"/>
      <c r="K50" s="148"/>
      <c r="L50" s="148"/>
      <c r="M50" s="148"/>
      <c r="N50" s="120" t="s">
        <v>20</v>
      </c>
      <c r="O50" s="166" t="s">
        <v>6</v>
      </c>
      <c r="P50" s="64"/>
      <c r="Q50" s="3"/>
      <c r="R50" s="3"/>
      <c r="S50" s="3"/>
      <c r="T50" s="3"/>
    </row>
    <row r="51" spans="3:20" ht="15.95" customHeight="1" x14ac:dyDescent="0.2">
      <c r="D51" s="275" t="s">
        <v>44</v>
      </c>
      <c r="E51" s="268"/>
      <c r="F51" s="268"/>
      <c r="G51" s="268"/>
      <c r="H51" s="268"/>
      <c r="I51" s="268"/>
      <c r="J51" s="268"/>
      <c r="K51" s="268"/>
      <c r="L51" s="268"/>
      <c r="M51" s="268"/>
      <c r="N51" s="139">
        <v>826</v>
      </c>
      <c r="O51" s="81">
        <f>(N51*100)/N54</f>
        <v>62.481089258698944</v>
      </c>
      <c r="P51" s="64"/>
      <c r="Q51" s="3"/>
      <c r="R51" s="3"/>
      <c r="S51" s="3"/>
      <c r="T51" s="3"/>
    </row>
    <row r="52" spans="3:20" ht="15.95" customHeight="1" x14ac:dyDescent="0.2">
      <c r="D52" s="282" t="s">
        <v>45</v>
      </c>
      <c r="E52" s="229"/>
      <c r="F52" s="229"/>
      <c r="G52" s="229"/>
      <c r="H52" s="229"/>
      <c r="I52" s="229"/>
      <c r="J52" s="229"/>
      <c r="K52" s="229"/>
      <c r="L52" s="229"/>
      <c r="M52" s="229"/>
      <c r="N52" s="233">
        <v>490</v>
      </c>
      <c r="O52" s="226">
        <f>(N52*100)/N54</f>
        <v>37.065052950075646</v>
      </c>
      <c r="P52" s="64"/>
      <c r="Q52" s="3"/>
      <c r="R52" s="3"/>
      <c r="S52" s="3"/>
      <c r="T52" s="3"/>
    </row>
    <row r="53" spans="3:20" ht="15.95" customHeight="1" x14ac:dyDescent="0.2">
      <c r="D53" s="167" t="s">
        <v>74</v>
      </c>
      <c r="E53" s="31"/>
      <c r="F53" s="31"/>
      <c r="G53" s="31"/>
      <c r="H53" s="31"/>
      <c r="I53" s="31"/>
      <c r="J53" s="31"/>
      <c r="K53" s="31"/>
      <c r="L53" s="31"/>
      <c r="M53" s="31"/>
      <c r="N53" s="144">
        <v>6</v>
      </c>
      <c r="O53" s="190">
        <f>N53*100/N54</f>
        <v>0.45385779122541603</v>
      </c>
      <c r="P53" s="64"/>
      <c r="Q53" s="3"/>
      <c r="R53" s="3"/>
      <c r="S53" s="3"/>
      <c r="T53" s="3"/>
    </row>
    <row r="54" spans="3:20" ht="15.95" customHeight="1" x14ac:dyDescent="0.2">
      <c r="C54" s="32"/>
      <c r="D54" s="152"/>
      <c r="E54" s="153"/>
      <c r="F54" s="129" t="s">
        <v>7</v>
      </c>
      <c r="G54" s="129"/>
      <c r="H54" s="129"/>
      <c r="I54" s="129"/>
      <c r="J54" s="129"/>
      <c r="K54" s="129"/>
      <c r="L54" s="169"/>
      <c r="M54" s="170"/>
      <c r="N54" s="171">
        <f>SUM(N51:N53)</f>
        <v>1322</v>
      </c>
      <c r="O54" s="76">
        <f>SUM(O51:O53)</f>
        <v>100.00000000000001</v>
      </c>
      <c r="P54" s="3"/>
      <c r="Q54" s="3"/>
      <c r="R54" s="3"/>
      <c r="S54" s="3"/>
      <c r="T54" s="3"/>
    </row>
    <row r="55" spans="3:20" ht="15.95" customHeight="1" x14ac:dyDescent="0.2">
      <c r="D55" s="22" t="s">
        <v>82</v>
      </c>
      <c r="E55" s="62"/>
      <c r="F55" s="62"/>
      <c r="G55" s="63"/>
      <c r="H55" s="63"/>
      <c r="I55" s="63"/>
      <c r="J55" s="63"/>
      <c r="K55" s="63"/>
      <c r="L55" s="64"/>
      <c r="M55" s="3"/>
      <c r="N55" s="3"/>
      <c r="O55" s="3"/>
      <c r="P55" s="3"/>
    </row>
    <row r="56" spans="3:20" ht="15.95" customHeight="1" x14ac:dyDescent="0.2"/>
    <row r="57" spans="3:20" ht="15.95" customHeight="1" x14ac:dyDescent="0.2">
      <c r="D57" s="48" t="s">
        <v>65</v>
      </c>
    </row>
    <row r="58" spans="3:20" ht="6.95" customHeight="1" x14ac:dyDescent="0.2">
      <c r="D58" s="48"/>
    </row>
    <row r="59" spans="3:20" ht="48" customHeight="1" x14ac:dyDescent="0.2">
      <c r="D59" s="125"/>
      <c r="E59" s="88"/>
      <c r="F59" s="89"/>
      <c r="G59" s="121"/>
      <c r="H59" s="121"/>
      <c r="I59" s="121"/>
      <c r="J59" s="121"/>
      <c r="K59" s="121"/>
      <c r="L59" s="121"/>
      <c r="M59" s="122"/>
      <c r="N59" s="120" t="s">
        <v>20</v>
      </c>
      <c r="O59" s="181" t="s">
        <v>114</v>
      </c>
    </row>
    <row r="60" spans="3:20" ht="15.95" customHeight="1" x14ac:dyDescent="0.2">
      <c r="D60" s="199" t="s">
        <v>110</v>
      </c>
      <c r="E60" s="205"/>
      <c r="F60" s="72"/>
      <c r="G60" s="268"/>
      <c r="H60" s="268"/>
      <c r="I60" s="268"/>
      <c r="J60" s="268"/>
      <c r="K60" s="268"/>
      <c r="L60" s="268"/>
      <c r="M60" s="268"/>
      <c r="N60" s="139">
        <v>46</v>
      </c>
      <c r="O60" s="168">
        <f>(N60*100)/N62</f>
        <v>3.4795763993948561</v>
      </c>
      <c r="Q60" s="16"/>
    </row>
    <row r="61" spans="3:20" ht="15.95" customHeight="1" x14ac:dyDescent="0.2">
      <c r="D61" s="253" t="s">
        <v>111</v>
      </c>
      <c r="E61" s="254"/>
      <c r="F61" s="235"/>
      <c r="G61" s="235"/>
      <c r="H61" s="235"/>
      <c r="I61" s="235"/>
      <c r="J61" s="235"/>
      <c r="K61" s="235"/>
      <c r="L61" s="235"/>
      <c r="M61" s="235"/>
      <c r="N61" s="200">
        <v>1276</v>
      </c>
      <c r="O61" s="274">
        <f>(N61*100)/N62</f>
        <v>96.520423600605142</v>
      </c>
      <c r="Q61" s="16"/>
    </row>
    <row r="62" spans="3:20" ht="15.95" customHeight="1" x14ac:dyDescent="0.2">
      <c r="D62" s="152"/>
      <c r="E62" s="153"/>
      <c r="F62" s="129" t="s">
        <v>7</v>
      </c>
      <c r="G62" s="129"/>
      <c r="H62" s="129"/>
      <c r="I62" s="129"/>
      <c r="J62" s="129"/>
      <c r="K62" s="129"/>
      <c r="L62" s="169"/>
      <c r="M62" s="170"/>
      <c r="N62" s="171">
        <f>SUM(N60:N61)</f>
        <v>1322</v>
      </c>
      <c r="O62" s="76">
        <f>SUM(O60:O61)</f>
        <v>100</v>
      </c>
    </row>
    <row r="63" spans="3:20" ht="15.95" customHeight="1" x14ac:dyDescent="0.2">
      <c r="D63" s="22" t="s">
        <v>82</v>
      </c>
    </row>
    <row r="64" spans="3:20" ht="15.95" customHeight="1" x14ac:dyDescent="0.2"/>
    <row r="65" spans="4:23" ht="15.95" customHeight="1" x14ac:dyDescent="0.2"/>
    <row r="66" spans="4:23" ht="15.95" customHeight="1" x14ac:dyDescent="0.2"/>
    <row r="67" spans="4:23" ht="12.75" customHeight="1" x14ac:dyDescent="0.2"/>
    <row r="68" spans="4:23" ht="6.75" customHeight="1" x14ac:dyDescent="0.2"/>
    <row r="69" spans="4:23" ht="6.75" customHeight="1" x14ac:dyDescent="0.2"/>
    <row r="70" spans="4:23" ht="18" customHeight="1" x14ac:dyDescent="0.2">
      <c r="D70" s="80" t="s">
        <v>67</v>
      </c>
      <c r="E70" s="172"/>
      <c r="F70" s="173"/>
      <c r="G70" s="51">
        <v>2009</v>
      </c>
      <c r="H70" s="51">
        <v>2010</v>
      </c>
      <c r="I70" s="51">
        <v>2011</v>
      </c>
      <c r="J70" s="51">
        <v>2012</v>
      </c>
      <c r="K70" s="51">
        <v>2013</v>
      </c>
      <c r="L70" s="51">
        <v>2014</v>
      </c>
      <c r="M70" s="51">
        <v>2015</v>
      </c>
      <c r="N70" s="51">
        <v>2016</v>
      </c>
      <c r="O70" s="51">
        <v>2017</v>
      </c>
      <c r="P70" s="51">
        <v>2018</v>
      </c>
      <c r="Q70" s="51">
        <v>2019</v>
      </c>
      <c r="R70" s="51">
        <v>2020</v>
      </c>
      <c r="S70" s="51">
        <v>2021</v>
      </c>
      <c r="T70" s="51">
        <v>2022</v>
      </c>
      <c r="U70" s="51">
        <v>2023</v>
      </c>
      <c r="V70" s="51">
        <v>2024</v>
      </c>
      <c r="W70" s="51">
        <v>2025</v>
      </c>
    </row>
    <row r="71" spans="4:23" ht="15.95" customHeight="1" x14ac:dyDescent="0.2">
      <c r="D71" s="174" t="s">
        <v>1</v>
      </c>
      <c r="E71" s="175"/>
      <c r="F71" s="176"/>
      <c r="G71" s="177">
        <v>92</v>
      </c>
      <c r="H71" s="177">
        <v>123</v>
      </c>
      <c r="I71" s="178">
        <v>140</v>
      </c>
      <c r="J71" s="178">
        <v>176</v>
      </c>
      <c r="K71" s="178">
        <v>309</v>
      </c>
      <c r="L71" s="178">
        <v>267</v>
      </c>
      <c r="M71" s="178">
        <v>306</v>
      </c>
      <c r="N71" s="178">
        <v>353</v>
      </c>
      <c r="O71" s="178">
        <v>441</v>
      </c>
      <c r="P71" s="178">
        <v>493</v>
      </c>
      <c r="Q71" s="178">
        <v>548</v>
      </c>
      <c r="R71" s="178">
        <v>607</v>
      </c>
      <c r="S71" s="178">
        <v>601</v>
      </c>
      <c r="T71" s="178">
        <v>691</v>
      </c>
      <c r="U71" s="178">
        <v>903</v>
      </c>
      <c r="V71" s="179">
        <v>1067</v>
      </c>
      <c r="W71" s="179">
        <v>1322</v>
      </c>
    </row>
    <row r="72" spans="4:23" ht="15.95" customHeight="1" x14ac:dyDescent="0.2">
      <c r="D72" s="261" t="s">
        <v>2</v>
      </c>
      <c r="E72" s="262"/>
      <c r="F72" s="263"/>
      <c r="G72" s="264">
        <v>153</v>
      </c>
      <c r="H72" s="265">
        <v>224</v>
      </c>
      <c r="I72" s="266">
        <v>246</v>
      </c>
      <c r="J72" s="266">
        <v>315</v>
      </c>
      <c r="K72" s="266">
        <v>559</v>
      </c>
      <c r="L72" s="266">
        <v>530</v>
      </c>
      <c r="M72" s="266">
        <v>539</v>
      </c>
      <c r="N72" s="266">
        <v>615</v>
      </c>
      <c r="O72" s="266">
        <v>760</v>
      </c>
      <c r="P72" s="266">
        <v>861</v>
      </c>
      <c r="Q72" s="266">
        <v>952</v>
      </c>
      <c r="R72" s="267">
        <v>1077</v>
      </c>
      <c r="S72" s="267">
        <v>1127</v>
      </c>
      <c r="T72" s="267">
        <v>1290</v>
      </c>
      <c r="U72" s="267">
        <v>1672</v>
      </c>
      <c r="V72" s="267">
        <v>1989</v>
      </c>
      <c r="W72" s="267">
        <v>2520</v>
      </c>
    </row>
    <row r="73" spans="4:23" ht="15.95" customHeight="1" x14ac:dyDescent="0.2">
      <c r="D73" s="269"/>
      <c r="E73" s="270"/>
      <c r="F73" s="271" t="s">
        <v>68</v>
      </c>
      <c r="G73" s="272">
        <f t="shared" ref="G73:M73" si="1">G71/G72</f>
        <v>0.60130718954248363</v>
      </c>
      <c r="H73" s="272">
        <f t="shared" si="1"/>
        <v>0.5491071428571429</v>
      </c>
      <c r="I73" s="273">
        <f t="shared" si="1"/>
        <v>0.56910569105691056</v>
      </c>
      <c r="J73" s="273">
        <f t="shared" si="1"/>
        <v>0.55873015873015874</v>
      </c>
      <c r="K73" s="273">
        <f t="shared" si="1"/>
        <v>0.55277280858676203</v>
      </c>
      <c r="L73" s="273">
        <f t="shared" si="1"/>
        <v>0.50377358490566038</v>
      </c>
      <c r="M73" s="273">
        <f t="shared" si="1"/>
        <v>0.56771799628942488</v>
      </c>
      <c r="N73" s="273">
        <f t="shared" ref="N73:S73" si="2">N71/N72</f>
        <v>0.57398373983739837</v>
      </c>
      <c r="O73" s="273">
        <f t="shared" si="2"/>
        <v>0.58026315789473681</v>
      </c>
      <c r="P73" s="273">
        <f t="shared" si="2"/>
        <v>0.57259001161440182</v>
      </c>
      <c r="Q73" s="273">
        <f t="shared" si="2"/>
        <v>0.57563025210084029</v>
      </c>
      <c r="R73" s="273">
        <f t="shared" si="2"/>
        <v>0.56360259981429894</v>
      </c>
      <c r="S73" s="273">
        <f t="shared" si="2"/>
        <v>0.53327417923691212</v>
      </c>
      <c r="T73" s="273">
        <f t="shared" ref="T73:U73" si="3">T71/T72</f>
        <v>0.53565891472868221</v>
      </c>
      <c r="U73" s="273">
        <f t="shared" si="3"/>
        <v>0.54007177033492826</v>
      </c>
      <c r="V73" s="273">
        <f t="shared" ref="V73" si="4">V71/V72</f>
        <v>0.5364504776269482</v>
      </c>
      <c r="W73" s="273">
        <f t="shared" ref="W73" si="5">W71/W72</f>
        <v>0.52460317460317463</v>
      </c>
    </row>
    <row r="74" spans="4:23" ht="15.95" customHeight="1" x14ac:dyDescent="0.2">
      <c r="E74" s="42"/>
      <c r="F74" s="42"/>
      <c r="G74" s="79"/>
      <c r="H74" s="56"/>
      <c r="I74" s="56"/>
      <c r="J74" s="56"/>
      <c r="K74" s="56"/>
    </row>
    <row r="75" spans="4:23" ht="15.95" customHeight="1" x14ac:dyDescent="0.2">
      <c r="E75" s="42"/>
      <c r="F75" s="42"/>
      <c r="G75" s="79"/>
      <c r="H75" s="56"/>
      <c r="I75" s="56"/>
      <c r="J75" s="56"/>
      <c r="K75" s="56"/>
    </row>
    <row r="76" spans="4:23" ht="9.75" customHeight="1" x14ac:dyDescent="0.2">
      <c r="E76" s="42"/>
      <c r="F76" s="42"/>
      <c r="G76" s="79"/>
      <c r="H76" s="56"/>
      <c r="I76" s="56"/>
      <c r="J76" s="56"/>
      <c r="K76" s="56"/>
    </row>
    <row r="77" spans="4:23" ht="15.75" customHeight="1" x14ac:dyDescent="0.2">
      <c r="D77" s="102" t="s">
        <v>108</v>
      </c>
      <c r="E77" s="1"/>
      <c r="F77" s="1"/>
      <c r="G77" s="1"/>
      <c r="H77" s="1"/>
      <c r="I77" s="1"/>
      <c r="J77" s="1"/>
      <c r="K77" s="1"/>
    </row>
    <row r="78" spans="4:23" ht="15.75" customHeight="1" x14ac:dyDescent="0.2">
      <c r="D78" s="23" t="s">
        <v>83</v>
      </c>
      <c r="F78" s="1"/>
      <c r="G78" s="1"/>
      <c r="H78" s="1"/>
      <c r="I78" s="1"/>
      <c r="J78" s="1"/>
      <c r="K78" s="1"/>
    </row>
    <row r="79" spans="4:23" ht="15.95" customHeight="1" x14ac:dyDescent="0.2"/>
    <row r="80" spans="4:23"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sheetData>
  <mergeCells count="6">
    <mergeCell ref="D61:E61"/>
    <mergeCell ref="D42:E42"/>
    <mergeCell ref="D43:E43"/>
    <mergeCell ref="D44:E44"/>
    <mergeCell ref="D40:E40"/>
    <mergeCell ref="D41:E41"/>
  </mergeCells>
  <phoneticPr fontId="0" type="noConversion"/>
  <pageMargins left="0.6692913385826772" right="0.47244094488188981" top="0.39370078740157483" bottom="0.6692913385826772" header="0" footer="0"/>
  <pageSetup paperSize="9" scale="89" fitToHeight="0" orientation="portrait" r:id="rId1"/>
  <headerFooter alignWithMargins="0"/>
  <rowBreaks count="1" manualBreakCount="1">
    <brk id="47" min="2" max="22" man="1"/>
  </rowBreaks>
  <ignoredErrors>
    <ignoredError sqref="O3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&gt;&gt;INDICE&lt;&lt;</vt:lpstr>
      <vt:lpstr>AdjudicacionesDirectas</vt:lpstr>
      <vt:lpstr>MujeresAcreditadasEtxebide</vt:lpstr>
      <vt:lpstr>'&gt;&gt;INDICE&lt;&lt;'!Área_de_impresión</vt:lpstr>
      <vt:lpstr>AdjudicacionesDirectas!Área_de_impresión</vt:lpstr>
      <vt:lpstr>MujeresAcreditadasEtxebide!Área_de_impresión</vt:lpstr>
      <vt:lpstr>'&gt;&gt;INDICE&lt;&lt;'!Títulos_a_imprimir</vt:lpstr>
      <vt:lpstr>AdjudicacionesDirectas!Títulos_a_imprimir</vt:lpstr>
      <vt:lpstr>MujeresAcreditadasEtxebide!Títulos_a_imprimir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2026-07-13T10:02:26Z</cp:lastPrinted>
  <dcterms:created xsi:type="dcterms:W3CDTF">2009-07-10T13:25:11Z</dcterms:created>
  <dcterms:modified xsi:type="dcterms:W3CDTF">2026-07-13T10:07:38Z</dcterms:modified>
</cp:coreProperties>
</file>