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4_PARA_PUBLICAR_JUNIO\"/>
    </mc:Choice>
  </mc:AlternateContent>
  <bookViews>
    <workbookView xWindow="0" yWindow="0" windowWidth="28800" windowHeight="11955" tabRatio="578"/>
  </bookViews>
  <sheets>
    <sheet name="&gt;&gt;INDICE&lt;&lt;" sheetId="8" r:id="rId1"/>
    <sheet name="INFORMACIÓN_GENERAL" sheetId="28" r:id="rId2"/>
    <sheet name="CUADRO_RESUMEN" sheetId="29" r:id="rId3"/>
    <sheet name="ATENCIÓN_COMUNITARIA" sheetId="9" r:id="rId4"/>
  </sheets>
  <definedNames>
    <definedName name="_xlnm.Print_Area" localSheetId="0">'&gt;&gt;INDICE&lt;&lt;'!$C$5:$G$27</definedName>
    <definedName name="_xlnm.Print_Area" localSheetId="3">ATENCIÓN_COMUNITARIA!$C$11:$L$196</definedName>
    <definedName name="_xlnm.Print_Area" localSheetId="2">CUADRO_RESUMEN!$C$12:$K$102</definedName>
    <definedName name="_xlnm.Print_Area" localSheetId="1">INFORMACIÓN_GENERAL!$C$7:$J$44</definedName>
    <definedName name="_xlnm.Print_Titles" localSheetId="0">'&gt;&gt;INDICE&lt;&lt;'!$2:$5</definedName>
    <definedName name="_xlnm.Print_Titles" localSheetId="3">ATENCIÓN_COMUNITARIA!$2:$10</definedName>
    <definedName name="_xlnm.Print_Titles" localSheetId="2">CUADRO_RESUMEN!$2:$11</definedName>
    <definedName name="_xlnm.Print_Titles" localSheetId="1">INFORMACIÓN_GENERAL!$2:$6</definedName>
  </definedNames>
  <calcPr calcId="162913"/>
</workbook>
</file>

<file path=xl/calcChain.xml><?xml version="1.0" encoding="utf-8"?>
<calcChain xmlns="http://schemas.openxmlformats.org/spreadsheetml/2006/main">
  <c r="F45" i="9" l="1"/>
  <c r="G60" i="9" l="1"/>
  <c r="H59" i="9" s="1"/>
  <c r="H57" i="9" l="1"/>
  <c r="H53" i="9"/>
  <c r="H55" i="9"/>
  <c r="H56" i="9"/>
  <c r="H58" i="9"/>
  <c r="H54" i="9"/>
  <c r="H60" i="9" l="1"/>
  <c r="F157" i="9" l="1"/>
  <c r="F154" i="9"/>
  <c r="F175" i="9"/>
  <c r="F161" i="9"/>
  <c r="F160" i="9" s="1"/>
  <c r="F151" i="9"/>
  <c r="F148" i="9"/>
  <c r="H159" i="9"/>
  <c r="H164" i="9"/>
  <c r="H173" i="9"/>
  <c r="H171" i="9"/>
  <c r="H168" i="9"/>
  <c r="H149" i="9"/>
  <c r="H163" i="9"/>
  <c r="H162" i="9"/>
  <c r="H155" i="9"/>
  <c r="E85" i="9"/>
  <c r="F78" i="9" s="1"/>
  <c r="F153" i="9" l="1"/>
  <c r="F147" i="9"/>
  <c r="H147" i="9" s="1"/>
  <c r="F177" i="9" l="1"/>
  <c r="G173" i="9" s="1"/>
  <c r="G163" i="9"/>
  <c r="G162" i="9"/>
  <c r="G155" i="9"/>
  <c r="G164" i="9"/>
  <c r="G168" i="9"/>
  <c r="G147" i="9"/>
  <c r="G149" i="9"/>
  <c r="G159" i="9"/>
  <c r="G171" i="9"/>
  <c r="H165" i="9" l="1"/>
  <c r="H166" i="9"/>
  <c r="H176" i="9"/>
  <c r="H175" i="9"/>
  <c r="H172" i="9"/>
  <c r="H174" i="9"/>
  <c r="H167" i="9"/>
  <c r="H152" i="9"/>
  <c r="H151" i="9"/>
  <c r="H150" i="9"/>
  <c r="H148" i="9"/>
  <c r="F67" i="9"/>
  <c r="F71" i="9" l="1"/>
  <c r="F70" i="9"/>
  <c r="F69" i="9"/>
  <c r="F68" i="9"/>
  <c r="H170" i="9"/>
  <c r="H169" i="9"/>
  <c r="H160" i="9"/>
  <c r="H157" i="9"/>
  <c r="H154" i="9"/>
  <c r="H153" i="9"/>
  <c r="G44" i="9"/>
  <c r="G43" i="9"/>
  <c r="G42" i="9"/>
  <c r="H177" i="9" l="1"/>
  <c r="G165" i="9" l="1"/>
  <c r="G176" i="9" l="1"/>
  <c r="G172" i="9"/>
  <c r="G167" i="9"/>
  <c r="G175" i="9"/>
  <c r="G174" i="9"/>
  <c r="G151" i="9"/>
  <c r="G148" i="9"/>
  <c r="G152" i="9"/>
  <c r="G150" i="9"/>
  <c r="G161" i="9"/>
  <c r="G166" i="9"/>
  <c r="G158" i="9"/>
  <c r="G156" i="9"/>
  <c r="G154" i="9"/>
  <c r="G153" i="9"/>
  <c r="G170" i="9"/>
  <c r="H156" i="9" l="1"/>
  <c r="G157" i="9" l="1"/>
  <c r="G160" i="9"/>
  <c r="G177" i="9" s="1"/>
  <c r="G45" i="9" l="1"/>
  <c r="H158" i="9"/>
  <c r="H161" i="9"/>
  <c r="F84" i="9" l="1"/>
  <c r="F82" i="9"/>
  <c r="F81" i="9"/>
  <c r="F83" i="9"/>
  <c r="F79" i="9"/>
  <c r="F80" i="9"/>
  <c r="G169" i="9"/>
  <c r="F141" i="9" l="1"/>
  <c r="G124" i="9" l="1"/>
  <c r="G132" i="9"/>
  <c r="G137" i="9"/>
  <c r="G126" i="9"/>
  <c r="G130" i="9"/>
  <c r="G134" i="9"/>
  <c r="G138" i="9"/>
  <c r="G117" i="9"/>
  <c r="G127" i="9"/>
  <c r="G131" i="9"/>
  <c r="G135" i="9"/>
  <c r="G139" i="9"/>
  <c r="G118" i="9"/>
  <c r="G128" i="9"/>
  <c r="G136" i="9"/>
  <c r="G115" i="9"/>
  <c r="G125" i="9"/>
  <c r="G129" i="9"/>
  <c r="G133" i="9"/>
  <c r="G116" i="9"/>
  <c r="G119" i="9"/>
  <c r="G114" i="9"/>
  <c r="G141" i="9"/>
  <c r="G123" i="9"/>
  <c r="G140" i="9"/>
  <c r="G121" i="9"/>
  <c r="G120" i="9"/>
  <c r="G122" i="9"/>
  <c r="F85" i="9" l="1"/>
</calcChain>
</file>

<file path=xl/sharedStrings.xml><?xml version="1.0" encoding="utf-8"?>
<sst xmlns="http://schemas.openxmlformats.org/spreadsheetml/2006/main" count="523" uniqueCount="197">
  <si>
    <t>CUADRO RESUMEN</t>
  </si>
  <si>
    <t>RESUMEN ÁMBITO FORAL y MUNICIPAL</t>
  </si>
  <si>
    <t>ENTIDADES</t>
  </si>
  <si>
    <t>ASESORAM. JURÍDICO</t>
  </si>
  <si>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</si>
  <si>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</si>
  <si>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</si>
  <si>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</si>
  <si>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</si>
  <si>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</si>
  <si>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</si>
  <si>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</si>
  <si>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</si>
  <si>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</si>
  <si>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</si>
  <si>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</si>
  <si>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</si>
  <si>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</si>
  <si>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</si>
  <si>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</si>
  <si>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</si>
  <si>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</si>
  <si>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</si>
  <si>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</si>
  <si>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</si>
  <si>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</si>
  <si>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</si>
  <si>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</si>
  <si>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</si>
  <si>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</si>
  <si>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</si>
  <si>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</si>
  <si>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</si>
  <si>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</si>
  <si>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</si>
  <si>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</si>
  <si>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</si>
  <si>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</si>
  <si>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</si>
  <si>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</si>
  <si>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 xml:space="preserve">Total </t>
  </si>
  <si>
    <t>Mujeres</t>
  </si>
  <si>
    <t>Valle de Trápaga-Trapagaran</t>
  </si>
  <si>
    <t>Maruri-Jatabe</t>
  </si>
  <si>
    <t>Urduña/Orduña</t>
  </si>
  <si>
    <t>Social</t>
  </si>
  <si>
    <t>Sexual</t>
  </si>
  <si>
    <t>AMÉRICA</t>
  </si>
  <si>
    <t xml:space="preserve">TOTAL </t>
  </si>
  <si>
    <t>Casos nuevos</t>
  </si>
  <si>
    <t>%</t>
  </si>
  <si>
    <t>65 o más</t>
  </si>
  <si>
    <t>Con hijos/as a cargo</t>
  </si>
  <si>
    <t>ACOGIDA</t>
  </si>
  <si>
    <t xml:space="preserve">Mujeres </t>
  </si>
  <si>
    <t>Con otras personas a cargo</t>
  </si>
  <si>
    <t>EDAD</t>
  </si>
  <si>
    <t>% s/total casos nuevos</t>
  </si>
  <si>
    <t>URIBE KOSTA</t>
  </si>
  <si>
    <t>LEA IBARRA</t>
  </si>
  <si>
    <t>Fruiz</t>
  </si>
  <si>
    <t>LUGAR DE NACIMIENTO</t>
  </si>
  <si>
    <t>31-40 años</t>
  </si>
  <si>
    <t>41-50 años</t>
  </si>
  <si>
    <t>51-64 años</t>
  </si>
  <si>
    <t>COLOMBIA</t>
  </si>
  <si>
    <t>MUNGIALDE</t>
  </si>
  <si>
    <t xml:space="preserve">% s/ total casos nuevos </t>
  </si>
  <si>
    <t xml:space="preserve">Total     </t>
  </si>
  <si>
    <t>Casos anteriores</t>
  </si>
  <si>
    <t>MERINDAD DE DURANGO</t>
  </si>
  <si>
    <t>Abanto y Ciérvana-Abanto Zierbena</t>
  </si>
  <si>
    <t>INTERV. FAM. MENORES VG</t>
  </si>
  <si>
    <t>(*) Discapacidad acreditada o no acreditada.</t>
  </si>
  <si>
    <t xml:space="preserve">21-30 años </t>
  </si>
  <si>
    <t>18-20 años</t>
  </si>
  <si>
    <t>ÁFRICA</t>
  </si>
  <si>
    <t>MAGREB</t>
  </si>
  <si>
    <t xml:space="preserve">MUNICIPIOS  </t>
  </si>
  <si>
    <t>DIPUTACIÓN FORAL BIZKAIA</t>
  </si>
  <si>
    <t>EUROPA</t>
  </si>
  <si>
    <t>UE 27</t>
  </si>
  <si>
    <t>ATENCIÓN COMUNIT.</t>
  </si>
  <si>
    <t>[1]</t>
  </si>
  <si>
    <t>&lt;18 años</t>
  </si>
  <si>
    <t>ARGENTINA</t>
  </si>
  <si>
    <t>BRASIL</t>
  </si>
  <si>
    <t>PARAGUAY</t>
  </si>
  <si>
    <t>NICARAGUA</t>
  </si>
  <si>
    <t>MARRUECOS</t>
  </si>
  <si>
    <t>Total</t>
  </si>
  <si>
    <t xml:space="preserve">Total personas </t>
  </si>
  <si>
    <t xml:space="preserve">N.º de mujeres </t>
  </si>
  <si>
    <t xml:space="preserve">  N.º niñas </t>
  </si>
  <si>
    <t xml:space="preserve">  N.º niños</t>
  </si>
  <si>
    <t xml:space="preserve">N.º de hijas e hijos </t>
  </si>
  <si>
    <t xml:space="preserve">N.º mayores de edad </t>
  </si>
  <si>
    <t>Pareja/expareja</t>
  </si>
  <si>
    <t xml:space="preserve">Intrafamiliar </t>
  </si>
  <si>
    <t>Violencia sexual</t>
  </si>
  <si>
    <t>Menos de 6 meses</t>
  </si>
  <si>
    <t>Entre 6 meses y 1 año</t>
  </si>
  <si>
    <t>Más de 1 año</t>
  </si>
  <si>
    <t xml:space="preserve">Sin hijos/as </t>
  </si>
  <si>
    <t>BOLIVIA</t>
  </si>
  <si>
    <t>Discapacidad</t>
  </si>
  <si>
    <t>Dpto. Empleo, Cohesión Social e Igualdad. Diputación Foral de Bizkaia.</t>
  </si>
  <si>
    <t>HONDURAS</t>
  </si>
  <si>
    <t>Arrankudiaga-Zollo</t>
  </si>
  <si>
    <t>socioeducativa y psicosocial (DFB)</t>
  </si>
  <si>
    <t xml:space="preserve">Fuente: Servicio de Protección frente a la Violencia Machista y de Apoyo a las Familias. </t>
  </si>
  <si>
    <t>Gernika-Lumo</t>
  </si>
  <si>
    <t>RUMANIA</t>
  </si>
  <si>
    <t>PERÚ</t>
  </si>
  <si>
    <t>ASIA</t>
  </si>
  <si>
    <t>RESTO ÁFRICA</t>
  </si>
  <si>
    <t>Mungia</t>
  </si>
  <si>
    <t>RESTO EUROPA</t>
  </si>
  <si>
    <t>Ondarroa</t>
  </si>
  <si>
    <t>Elorrio</t>
  </si>
  <si>
    <t xml:space="preserve"> </t>
  </si>
  <si>
    <t>CUBA</t>
  </si>
  <si>
    <t>Lezama</t>
  </si>
  <si>
    <t>ARGELIA</t>
  </si>
  <si>
    <t>BULGARIA</t>
  </si>
  <si>
    <t xml:space="preserve">N.º menores </t>
  </si>
  <si>
    <t>ATENCIÓN VIOL. SEXUAL</t>
  </si>
  <si>
    <t>Zalla</t>
  </si>
  <si>
    <t>MOLDAVIA</t>
  </si>
  <si>
    <t>EGIPTO</t>
  </si>
  <si>
    <t>CHILE</t>
  </si>
  <si>
    <t>VENEZUELA</t>
  </si>
  <si>
    <t>REPÚBLICA DOMINICANA</t>
  </si>
  <si>
    <t>BANGLADESH</t>
  </si>
  <si>
    <t>Zeanuri</t>
  </si>
  <si>
    <t>GUINEA BISSAU</t>
  </si>
  <si>
    <t>Ortuella</t>
  </si>
  <si>
    <t>URUGUAY</t>
  </si>
  <si>
    <t>Abadiño</t>
  </si>
  <si>
    <t>Usansolo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</si>
  <si>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</si>
  <si>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</si>
  <si>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t>
  </si>
  <si>
    <t xml:space="preserve">Total de personas </t>
  </si>
  <si>
    <t>Balmaseda</t>
  </si>
  <si>
    <t>Derio</t>
  </si>
  <si>
    <t>Karrantza Harana/Valle de Carranza</t>
  </si>
  <si>
    <t>Larrabetzu</t>
  </si>
  <si>
    <t>Trucios-Turtzioz</t>
  </si>
  <si>
    <r>
      <t xml:space="preserve">Tabla 1. </t>
    </r>
    <r>
      <rPr>
        <sz val="10"/>
        <rFont val="Arial"/>
        <family val="2"/>
      </rPr>
      <t>Servicio de Atención Comunitaria de la DFB. Personas atendidas por tipo de caso (nuevo/anterior). 2025.</t>
    </r>
  </si>
  <si>
    <t xml:space="preserve">INFORMACIÓN GENERAL </t>
  </si>
  <si>
    <t>Servicio de Atención Comunitaria</t>
  </si>
  <si>
    <t>RELACIÓN CON PERSONA AGRESORA</t>
  </si>
  <si>
    <t>Pareja / cónyuge</t>
  </si>
  <si>
    <t>Expareja / excónyuge</t>
  </si>
  <si>
    <t>Familiar ascendiente</t>
  </si>
  <si>
    <t>Familiar descendiente</t>
  </si>
  <si>
    <t>Otras personas de la familia</t>
  </si>
  <si>
    <t xml:space="preserve">Violencia sexual: Persona conocida </t>
  </si>
  <si>
    <t xml:space="preserve">Violencia sexual: Persona desconocida </t>
  </si>
  <si>
    <t xml:space="preserve">Hijas e hijos </t>
  </si>
  <si>
    <t>Otras personas adultas dependientes</t>
  </si>
  <si>
    <t xml:space="preserve">I.D. Datos del Servicio de Atención Comunitaria: programas de intervención </t>
  </si>
  <si>
    <t>Nota: La categoría «Violencia sexual» incluye únicamente los casos perpretados por personas fuera del ámbito familiar o de pareja.</t>
  </si>
  <si>
    <t xml:space="preserve">   Menores de edad</t>
  </si>
  <si>
    <t xml:space="preserve">   Mayores de edad</t>
  </si>
  <si>
    <r>
      <t xml:space="preserve">Tabla 4. </t>
    </r>
    <r>
      <rPr>
        <sz val="10"/>
        <rFont val="Arial"/>
        <family val="2"/>
      </rPr>
      <t xml:space="preserve">Servicio de Atención Comunitaria de la DFB. Casos nuevos de mujeres. 2025. </t>
    </r>
  </si>
  <si>
    <r>
      <t xml:space="preserve">Tabla 2. </t>
    </r>
    <r>
      <rPr>
        <sz val="10"/>
        <rFont val="Arial"/>
        <family val="2"/>
      </rPr>
      <t>Servicio de Atención Comunitaria de la DFB. Mujeres atendidas según violencia y tipo de caso (nuevo/anterior). 2025.</t>
    </r>
  </si>
  <si>
    <r>
      <t xml:space="preserve">4.1. </t>
    </r>
    <r>
      <rPr>
        <sz val="9"/>
        <color rgb="FF000080"/>
        <rFont val="Arial"/>
        <family val="2"/>
      </rPr>
      <t>Según relación con la persona agresora</t>
    </r>
  </si>
  <si>
    <t>Físico</t>
  </si>
  <si>
    <t>Psicológico</t>
  </si>
  <si>
    <t>Económico</t>
  </si>
  <si>
    <r>
      <t>4.8.</t>
    </r>
    <r>
      <rPr>
        <sz val="9"/>
        <color rgb="FF000080"/>
        <rFont val="Arial"/>
        <family val="2"/>
      </rPr>
      <t xml:space="preserve"> Con necesidad de alojamiento</t>
    </r>
  </si>
  <si>
    <r>
      <t xml:space="preserve">4.2. </t>
    </r>
    <r>
      <rPr>
        <sz val="9"/>
        <color rgb="FF000080"/>
        <rFont val="Arial"/>
        <family val="2"/>
      </rPr>
      <t>Según tipo de maltrato</t>
    </r>
  </si>
  <si>
    <r>
      <t xml:space="preserve">4.3. </t>
    </r>
    <r>
      <rPr>
        <sz val="9"/>
        <color rgb="FF000080"/>
        <rFont val="Arial"/>
        <family val="2"/>
      </rPr>
      <t>Según edad (intervalos)</t>
    </r>
  </si>
  <si>
    <r>
      <t xml:space="preserve">4.5. </t>
    </r>
    <r>
      <rPr>
        <sz val="9"/>
        <color rgb="FF000080"/>
        <rFont val="Arial"/>
        <family val="2"/>
      </rPr>
      <t>Según personas a cargo</t>
    </r>
  </si>
  <si>
    <r>
      <t xml:space="preserve">4.6. </t>
    </r>
    <r>
      <rPr>
        <sz val="9"/>
        <color rgb="FF000080"/>
        <rFont val="Arial"/>
        <family val="2"/>
      </rPr>
      <t>Según municipio de residencia</t>
    </r>
  </si>
  <si>
    <r>
      <t>4.7.</t>
    </r>
    <r>
      <rPr>
        <sz val="9"/>
        <color rgb="FF000080"/>
        <rFont val="Arial"/>
        <family val="2"/>
      </rPr>
      <t xml:space="preserve"> Según lugar de nacimiento de las mujeres extranjeras</t>
    </r>
  </si>
  <si>
    <r>
      <t xml:space="preserve">Tabla 3. </t>
    </r>
    <r>
      <rPr>
        <sz val="10"/>
        <rFont val="Arial"/>
        <family val="2"/>
      </rPr>
      <t>Servicio de Atención Comunitaria de la DFB. Mujeres que hacen uso del alojamiento, según duración de la estancia. 2025.</t>
    </r>
  </si>
  <si>
    <r>
      <t>4.2.</t>
    </r>
    <r>
      <rPr>
        <u/>
        <sz val="9"/>
        <rFont val="Arial"/>
        <family val="2"/>
      </rPr>
      <t xml:space="preserve"> Según tipo de maltrato</t>
    </r>
  </si>
  <si>
    <r>
      <t>4.3.</t>
    </r>
    <r>
      <rPr>
        <u/>
        <sz val="9"/>
        <rFont val="Arial"/>
        <family val="2"/>
      </rPr>
      <t xml:space="preserve"> Según edad (intervalos)</t>
    </r>
  </si>
  <si>
    <r>
      <t>4.5.</t>
    </r>
    <r>
      <rPr>
        <u/>
        <sz val="9"/>
        <rFont val="Arial"/>
        <family val="2"/>
      </rPr>
      <t xml:space="preserve"> Según personas a cargo</t>
    </r>
  </si>
  <si>
    <r>
      <t>4.6.</t>
    </r>
    <r>
      <rPr>
        <u/>
        <sz val="9"/>
        <rFont val="Arial"/>
        <family val="2"/>
      </rPr>
      <t xml:space="preserve"> Según municipio de residencia</t>
    </r>
  </si>
  <si>
    <r>
      <t>4.7.</t>
    </r>
    <r>
      <rPr>
        <u/>
        <sz val="9"/>
        <rFont val="Arial"/>
        <family val="2"/>
      </rPr>
      <t xml:space="preserve"> Según lugar de nacimiento de las mujeres extranjeras</t>
    </r>
    <r>
      <rPr>
        <sz val="9"/>
        <rFont val="Arial"/>
        <family val="2"/>
      </rPr>
      <t xml:space="preserve"> </t>
    </r>
  </si>
  <si>
    <t>N.º de otras personas adultas dependientes</t>
  </si>
  <si>
    <r>
      <t>4.8.</t>
    </r>
    <r>
      <rPr>
        <u/>
        <sz val="9"/>
        <rFont val="Arial"/>
        <family val="2"/>
      </rPr>
      <t xml:space="preserve"> Con necesidad de alojamiento</t>
    </r>
  </si>
  <si>
    <t>Notas metodológicas</t>
  </si>
  <si>
    <t xml:space="preserve">                          </t>
  </si>
  <si>
    <t>ATENCIÓN PSICOLÓGICA</t>
  </si>
  <si>
    <t>Con hijos/as, no a cargo</t>
  </si>
  <si>
    <t>LATINOAMÉRICA</t>
  </si>
  <si>
    <r>
      <t>4.4.</t>
    </r>
    <r>
      <rPr>
        <u/>
        <sz val="9"/>
        <rFont val="Arial"/>
        <family val="2"/>
      </rPr>
      <t xml:space="preserve"> Discapacidad</t>
    </r>
  </si>
  <si>
    <r>
      <rPr>
        <b/>
        <sz val="9"/>
        <color rgb="FF000080"/>
        <rFont val="Arial"/>
        <family val="2"/>
      </rPr>
      <t>4.4.</t>
    </r>
    <r>
      <rPr>
        <sz val="9"/>
        <color rgb="FF000080"/>
        <rFont val="Arial"/>
        <family val="2"/>
      </rPr>
      <t xml:space="preserve"> Discapacidad</t>
    </r>
  </si>
  <si>
    <t xml:space="preserve">    Menores de edad</t>
  </si>
  <si>
    <t xml:space="preserve">    Mayores de edad</t>
  </si>
  <si>
    <t xml:space="preserve">    Menores y mayores de edad</t>
  </si>
  <si>
    <r>
      <t xml:space="preserve">4.1. </t>
    </r>
    <r>
      <rPr>
        <u/>
        <sz val="9"/>
        <rFont val="Arial"/>
        <family val="2"/>
      </rPr>
      <t>Según relación con la persona agresora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</si>
</sst>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b/>
      <sz val="8"/>
      <color rgb="FF333399"/>
      <name val="Arial"/>
      <family val="2"/>
    </font>
    <font>
      <b/>
      <sz val="24"/>
      <name val="Arial"/>
      <family val="2"/>
    </font>
    <font>
      <b/>
      <sz val="13.5"/>
      <name val="Arial"/>
      <family val="2"/>
    </font>
    <font>
      <sz val="14"/>
      <color rgb="FF00B050"/>
      <name val="Arial"/>
      <family val="2"/>
    </font>
    <font>
      <sz val="8"/>
      <color rgb="FF00B05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</borders>
  <cellStyleXfs count="7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</cellStyleXfs>
  <cellXfs count="34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4" fillId="0" borderId="0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2" fontId="14" fillId="0" borderId="0" xfId="0" applyNumberFormat="1" applyFont="1" applyBorder="1" applyAlignment="1">
      <alignment vertical="center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164" fontId="14" fillId="0" borderId="1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 wrapText="1"/>
    </xf>
    <xf numFmtId="0" fontId="20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vertical="center"/>
    </xf>
    <xf numFmtId="167" fontId="6" fillId="3" borderId="13" xfId="0" applyNumberFormat="1" applyFont="1" applyFill="1" applyBorder="1" applyAlignment="1">
      <alignment vertical="center"/>
    </xf>
    <xf numFmtId="167" fontId="18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vertical="center" wrapText="1"/>
    </xf>
    <xf numFmtId="164" fontId="14" fillId="3" borderId="1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4" fillId="2" borderId="12" xfId="0" applyNumberFormat="1" applyFont="1" applyFill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4" fillId="0" borderId="0" xfId="0" applyNumberFormat="1" applyFont="1" applyAlignment="1">
      <alignment horizontal="left" vertical="center"/>
    </xf>
    <xf numFmtId="164" fontId="22" fillId="0" borderId="0" xfId="0" applyNumberFormat="1" applyFont="1" applyFill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7" fontId="20" fillId="0" borderId="13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4" fontId="24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72" fontId="24" fillId="0" borderId="0" xfId="0" applyNumberFormat="1" applyFont="1" applyBorder="1" applyAlignment="1">
      <alignment vertical="center"/>
    </xf>
    <xf numFmtId="173" fontId="14" fillId="0" borderId="11" xfId="0" applyNumberFormat="1" applyFont="1" applyBorder="1" applyAlignment="1">
      <alignment vertical="center"/>
    </xf>
    <xf numFmtId="173" fontId="14" fillId="0" borderId="7" xfId="0" applyNumberFormat="1" applyFont="1" applyBorder="1" applyAlignment="1">
      <alignment vertical="center"/>
    </xf>
    <xf numFmtId="164" fontId="26" fillId="0" borderId="0" xfId="0" applyNumberFormat="1" applyFont="1" applyBorder="1" applyAlignment="1">
      <alignment vertical="center"/>
    </xf>
    <xf numFmtId="164" fontId="27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20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73" fontId="14" fillId="0" borderId="18" xfId="0" applyNumberFormat="1" applyFont="1" applyBorder="1" applyAlignment="1">
      <alignment vertical="center"/>
    </xf>
    <xf numFmtId="164" fontId="14" fillId="0" borderId="19" xfId="0" applyNumberFormat="1" applyFont="1" applyBorder="1" applyAlignment="1">
      <alignment vertical="center"/>
    </xf>
    <xf numFmtId="173" fontId="7" fillId="3" borderId="3" xfId="0" applyNumberFormat="1" applyFont="1" applyFill="1" applyBorder="1" applyAlignment="1">
      <alignment vertical="center"/>
    </xf>
    <xf numFmtId="0" fontId="28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20" fillId="0" borderId="13" xfId="0" applyNumberFormat="1" applyFont="1" applyFill="1" applyBorder="1" applyAlignment="1">
      <alignment vertical="center"/>
    </xf>
    <xf numFmtId="165" fontId="20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6" fontId="10" fillId="0" borderId="11" xfId="0" applyNumberFormat="1" applyFont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166" fontId="10" fillId="0" borderId="15" xfId="0" applyNumberFormat="1" applyFont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166" fontId="10" fillId="0" borderId="15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69" fontId="8" fillId="3" borderId="1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4" fillId="3" borderId="8" xfId="0" applyNumberFormat="1" applyFont="1" applyFill="1" applyBorder="1" applyAlignment="1">
      <alignment vertical="center"/>
    </xf>
    <xf numFmtId="166" fontId="14" fillId="0" borderId="9" xfId="0" applyNumberFormat="1" applyFont="1" applyFill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4" fillId="0" borderId="12" xfId="0" applyFont="1" applyFill="1" applyBorder="1" applyAlignment="1">
      <alignment horizontal="left" vertical="center"/>
    </xf>
    <xf numFmtId="164" fontId="14" fillId="0" borderId="0" xfId="4" applyNumberFormat="1" applyFont="1" applyFill="1" applyBorder="1" applyAlignment="1">
      <alignment vertical="center"/>
    </xf>
    <xf numFmtId="167" fontId="14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left" vertical="center"/>
    </xf>
    <xf numFmtId="0" fontId="14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4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vertical="center"/>
    </xf>
    <xf numFmtId="0" fontId="33" fillId="0" borderId="15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164" fontId="34" fillId="0" borderId="0" xfId="0" applyNumberFormat="1" applyFont="1" applyAlignment="1">
      <alignment horizontal="left" vertical="center"/>
    </xf>
    <xf numFmtId="0" fontId="20" fillId="0" borderId="1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vertical="center"/>
    </xf>
    <xf numFmtId="172" fontId="14" fillId="0" borderId="1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2" fillId="0" borderId="0" xfId="2" applyFont="1" applyFill="1" applyAlignment="1" applyProtection="1">
      <alignment vertical="center"/>
    </xf>
    <xf numFmtId="164" fontId="14" fillId="0" borderId="19" xfId="0" applyNumberFormat="1" applyFont="1" applyFill="1" applyBorder="1" applyAlignment="1">
      <alignment vertical="center"/>
    </xf>
    <xf numFmtId="170" fontId="10" fillId="0" borderId="6" xfId="0" applyNumberFormat="1" applyFont="1" applyFill="1" applyBorder="1" applyAlignment="1">
      <alignment vertical="center"/>
    </xf>
    <xf numFmtId="164" fontId="14" fillId="2" borderId="16" xfId="0" applyNumberFormat="1" applyFont="1" applyFill="1" applyBorder="1" applyAlignment="1">
      <alignment horizontal="centerContinuous" vertical="center"/>
    </xf>
    <xf numFmtId="167" fontId="20" fillId="0" borderId="10" xfId="0" applyNumberFormat="1" applyFont="1" applyFill="1" applyBorder="1" applyAlignment="1">
      <alignment vertical="center"/>
    </xf>
    <xf numFmtId="169" fontId="20" fillId="3" borderId="2" xfId="0" applyNumberFormat="1" applyFont="1" applyFill="1" applyBorder="1" applyAlignment="1">
      <alignment vertical="center" wrapText="1"/>
    </xf>
    <xf numFmtId="169" fontId="10" fillId="3" borderId="2" xfId="0" applyNumberFormat="1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center" vertical="center"/>
    </xf>
    <xf numFmtId="164" fontId="14" fillId="0" borderId="11" xfId="0" applyNumberFormat="1" applyFont="1" applyBorder="1" applyAlignment="1">
      <alignment vertical="center"/>
    </xf>
    <xf numFmtId="172" fontId="7" fillId="3" borderId="7" xfId="0" applyNumberFormat="1" applyFont="1" applyFill="1" applyBorder="1" applyAlignment="1">
      <alignment vertical="center"/>
    </xf>
    <xf numFmtId="172" fontId="14" fillId="0" borderId="11" xfId="0" applyNumberFormat="1" applyFont="1" applyBorder="1" applyAlignment="1">
      <alignment vertical="center"/>
    </xf>
    <xf numFmtId="172" fontId="14" fillId="0" borderId="18" xfId="0" applyNumberFormat="1" applyFont="1" applyBorder="1" applyAlignment="1">
      <alignment vertical="center"/>
    </xf>
    <xf numFmtId="172" fontId="14" fillId="0" borderId="7" xfId="0" applyNumberFormat="1" applyFont="1" applyBorder="1" applyAlignment="1">
      <alignment vertical="center"/>
    </xf>
    <xf numFmtId="172" fontId="14" fillId="0" borderId="4" xfId="0" applyNumberFormat="1" applyFont="1" applyFill="1" applyBorder="1" applyAlignment="1">
      <alignment vertical="center"/>
    </xf>
    <xf numFmtId="172" fontId="7" fillId="3" borderId="3" xfId="0" applyNumberFormat="1" applyFont="1" applyFill="1" applyBorder="1" applyAlignment="1">
      <alignment vertical="center"/>
    </xf>
    <xf numFmtId="164" fontId="7" fillId="8" borderId="1" xfId="0" applyNumberFormat="1" applyFont="1" applyFill="1" applyBorder="1" applyAlignment="1">
      <alignment horizontal="right" vertical="center"/>
    </xf>
    <xf numFmtId="164" fontId="1" fillId="8" borderId="12" xfId="0" applyNumberFormat="1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vertical="center"/>
    </xf>
    <xf numFmtId="165" fontId="7" fillId="8" borderId="3" xfId="0" applyNumberFormat="1" applyFont="1" applyFill="1" applyBorder="1" applyAlignment="1">
      <alignment vertical="center"/>
    </xf>
    <xf numFmtId="164" fontId="14" fillId="0" borderId="28" xfId="0" applyNumberFormat="1" applyFont="1" applyBorder="1" applyAlignment="1">
      <alignment vertical="center"/>
    </xf>
    <xf numFmtId="168" fontId="6" fillId="0" borderId="0" xfId="0" applyNumberFormat="1" applyFont="1" applyFill="1" applyBorder="1" applyAlignment="1">
      <alignment vertical="center"/>
    </xf>
    <xf numFmtId="169" fontId="8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6" fontId="14" fillId="0" borderId="0" xfId="0" applyNumberFormat="1" applyFont="1" applyFill="1" applyAlignment="1">
      <alignment vertical="center"/>
    </xf>
    <xf numFmtId="0" fontId="10" fillId="0" borderId="27" xfId="0" applyFont="1" applyFill="1" applyBorder="1" applyAlignment="1">
      <alignment vertical="center"/>
    </xf>
    <xf numFmtId="167" fontId="20" fillId="0" borderId="27" xfId="0" applyNumberFormat="1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Alignment="1">
      <alignment horizontal="centerContinuous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172" fontId="7" fillId="3" borderId="2" xfId="0" applyNumberFormat="1" applyFont="1" applyFill="1" applyBorder="1" applyAlignment="1">
      <alignment vertical="center"/>
    </xf>
    <xf numFmtId="0" fontId="7" fillId="4" borderId="12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vertical="center"/>
    </xf>
    <xf numFmtId="0" fontId="8" fillId="8" borderId="12" xfId="0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right" vertical="center"/>
    </xf>
    <xf numFmtId="172" fontId="6" fillId="8" borderId="3" xfId="0" quotePrefix="1" applyNumberFormat="1" applyFont="1" applyFill="1" applyBorder="1" applyAlignment="1">
      <alignment horizontal="right" vertical="center"/>
    </xf>
    <xf numFmtId="172" fontId="6" fillId="3" borderId="7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165" fontId="14" fillId="0" borderId="3" xfId="0" applyNumberFormat="1" applyFont="1" applyFill="1" applyBorder="1" applyAlignment="1">
      <alignment vertical="center"/>
    </xf>
    <xf numFmtId="165" fontId="14" fillId="0" borderId="14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3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33" fillId="0" borderId="15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 readingOrder="1"/>
    </xf>
    <xf numFmtId="0" fontId="14" fillId="0" borderId="8" xfId="0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right" vertical="center"/>
    </xf>
    <xf numFmtId="172" fontId="14" fillId="0" borderId="11" xfId="0" quotePrefix="1" applyNumberFormat="1" applyFont="1" applyFill="1" applyBorder="1" applyAlignment="1">
      <alignment horizontal="right" vertical="center"/>
    </xf>
    <xf numFmtId="0" fontId="14" fillId="0" borderId="21" xfId="0" applyFont="1" applyFill="1" applyBorder="1" applyAlignment="1">
      <alignment vertical="center"/>
    </xf>
    <xf numFmtId="0" fontId="14" fillId="0" borderId="29" xfId="0" applyFont="1" applyFill="1" applyBorder="1" applyAlignment="1">
      <alignment vertical="center"/>
    </xf>
    <xf numFmtId="164" fontId="14" fillId="0" borderId="23" xfId="0" applyNumberFormat="1" applyFont="1" applyFill="1" applyBorder="1" applyAlignment="1">
      <alignment vertical="center"/>
    </xf>
    <xf numFmtId="172" fontId="14" fillId="0" borderId="23" xfId="0" applyNumberFormat="1" applyFont="1" applyFill="1" applyBorder="1" applyAlignment="1">
      <alignment vertical="center"/>
    </xf>
    <xf numFmtId="164" fontId="14" fillId="0" borderId="30" xfId="0" applyNumberFormat="1" applyFont="1" applyBorder="1" applyAlignment="1">
      <alignment vertical="center"/>
    </xf>
    <xf numFmtId="164" fontId="14" fillId="0" borderId="31" xfId="0" applyNumberFormat="1" applyFont="1" applyBorder="1" applyAlignment="1">
      <alignment vertical="center"/>
    </xf>
    <xf numFmtId="173" fontId="14" fillId="0" borderId="28" xfId="0" applyNumberFormat="1" applyFont="1" applyBorder="1" applyAlignment="1">
      <alignment vertical="center"/>
    </xf>
    <xf numFmtId="0" fontId="25" fillId="0" borderId="11" xfId="0" applyFont="1" applyFill="1" applyBorder="1" applyAlignment="1">
      <alignment horizontal="left" vertical="center" wrapText="1"/>
    </xf>
    <xf numFmtId="173" fontId="14" fillId="0" borderId="11" xfId="0" applyNumberFormat="1" applyFont="1" applyFill="1" applyBorder="1" applyAlignment="1">
      <alignment vertical="center"/>
    </xf>
    <xf numFmtId="164" fontId="14" fillId="0" borderId="30" xfId="0" applyNumberFormat="1" applyFont="1" applyFill="1" applyBorder="1" applyAlignment="1">
      <alignment vertical="center"/>
    </xf>
    <xf numFmtId="170" fontId="10" fillId="0" borderId="26" xfId="0" applyNumberFormat="1" applyFont="1" applyFill="1" applyBorder="1" applyAlignment="1">
      <alignment vertical="center"/>
    </xf>
    <xf numFmtId="165" fontId="20" fillId="0" borderId="32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4" fillId="0" borderId="33" xfId="0" applyNumberFormat="1" applyFont="1" applyBorder="1" applyAlignment="1">
      <alignment vertical="center"/>
    </xf>
    <xf numFmtId="164" fontId="14" fillId="0" borderId="34" xfId="0" applyNumberFormat="1" applyFont="1" applyBorder="1" applyAlignment="1">
      <alignment vertical="center"/>
    </xf>
    <xf numFmtId="164" fontId="14" fillId="0" borderId="35" xfId="0" applyNumberFormat="1" applyFont="1" applyBorder="1" applyAlignment="1">
      <alignment vertical="center"/>
    </xf>
    <xf numFmtId="173" fontId="14" fillId="0" borderId="35" xfId="0" applyNumberFormat="1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172" fontId="14" fillId="0" borderId="38" xfId="0" applyNumberFormat="1" applyFont="1" applyBorder="1" applyAlignment="1">
      <alignment vertical="center"/>
    </xf>
    <xf numFmtId="173" fontId="14" fillId="0" borderId="39" xfId="0" applyNumberFormat="1" applyFont="1" applyBorder="1" applyAlignment="1">
      <alignment vertical="center"/>
    </xf>
    <xf numFmtId="164" fontId="14" fillId="0" borderId="33" xfId="0" applyNumberFormat="1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165" fontId="20" fillId="0" borderId="39" xfId="0" applyNumberFormat="1" applyFont="1" applyFill="1" applyBorder="1" applyAlignment="1">
      <alignment vertical="center"/>
    </xf>
    <xf numFmtId="165" fontId="14" fillId="0" borderId="39" xfId="0" applyNumberFormat="1" applyFont="1" applyFill="1" applyBorder="1" applyAlignment="1">
      <alignment vertical="center"/>
    </xf>
    <xf numFmtId="0" fontId="35" fillId="0" borderId="6" xfId="0" applyFont="1" applyBorder="1" applyAlignment="1">
      <alignment vertical="center"/>
    </xf>
    <xf numFmtId="0" fontId="35" fillId="0" borderId="9" xfId="0" applyFont="1" applyBorder="1" applyAlignment="1">
      <alignment vertical="center"/>
    </xf>
    <xf numFmtId="0" fontId="35" fillId="0" borderId="13" xfId="0" applyFont="1" applyBorder="1" applyAlignment="1">
      <alignment vertical="center"/>
    </xf>
    <xf numFmtId="164" fontId="35" fillId="0" borderId="13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172" fontId="14" fillId="0" borderId="18" xfId="0" applyNumberFormat="1" applyFont="1" applyFill="1" applyBorder="1" applyAlignment="1">
      <alignment vertical="center"/>
    </xf>
    <xf numFmtId="173" fontId="14" fillId="0" borderId="20" xfId="0" applyNumberFormat="1" applyFont="1" applyBorder="1" applyAlignment="1">
      <alignment vertical="center"/>
    </xf>
    <xf numFmtId="173" fontId="14" fillId="0" borderId="18" xfId="0" applyNumberFormat="1" applyFont="1" applyFill="1" applyBorder="1" applyAlignment="1">
      <alignment vertical="center"/>
    </xf>
    <xf numFmtId="170" fontId="10" fillId="0" borderId="19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167" fontId="20" fillId="0" borderId="20" xfId="0" applyNumberFormat="1" applyFont="1" applyFill="1" applyBorder="1" applyAlignment="1">
      <alignment vertical="center"/>
    </xf>
    <xf numFmtId="165" fontId="20" fillId="0" borderId="18" xfId="0" applyNumberFormat="1" applyFont="1" applyFill="1" applyBorder="1" applyAlignment="1">
      <alignment vertical="center"/>
    </xf>
    <xf numFmtId="165" fontId="14" fillId="0" borderId="18" xfId="0" applyNumberFormat="1" applyFont="1" applyFill="1" applyBorder="1" applyAlignment="1">
      <alignment vertical="center"/>
    </xf>
    <xf numFmtId="0" fontId="14" fillId="0" borderId="19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64" fontId="14" fillId="0" borderId="18" xfId="0" applyNumberFormat="1" applyFont="1" applyFill="1" applyBorder="1" applyAlignment="1">
      <alignment vertical="center"/>
    </xf>
    <xf numFmtId="0" fontId="35" fillId="0" borderId="19" xfId="0" applyFont="1" applyBorder="1" applyAlignment="1">
      <alignment vertical="center"/>
    </xf>
    <xf numFmtId="0" fontId="35" fillId="0" borderId="40" xfId="0" applyFont="1" applyBorder="1" applyAlignment="1">
      <alignment vertical="center"/>
    </xf>
    <xf numFmtId="0" fontId="35" fillId="0" borderId="20" xfId="0" applyFont="1" applyBorder="1" applyAlignment="1">
      <alignment vertical="center"/>
    </xf>
    <xf numFmtId="164" fontId="35" fillId="0" borderId="20" xfId="0" applyNumberFormat="1" applyFont="1" applyBorder="1" applyAlignment="1">
      <alignment vertical="center"/>
    </xf>
    <xf numFmtId="170" fontId="10" fillId="0" borderId="4" xfId="0" applyNumberFormat="1" applyFont="1" applyFill="1" applyBorder="1" applyAlignment="1">
      <alignment vertical="center"/>
    </xf>
    <xf numFmtId="169" fontId="10" fillId="0" borderId="10" xfId="0" applyNumberFormat="1" applyFont="1" applyFill="1" applyBorder="1" applyAlignment="1">
      <alignment vertical="center" wrapText="1"/>
    </xf>
    <xf numFmtId="167" fontId="14" fillId="0" borderId="10" xfId="0" applyNumberFormat="1" applyFont="1" applyFill="1" applyBorder="1" applyAlignment="1">
      <alignment vertical="center"/>
    </xf>
    <xf numFmtId="165" fontId="14" fillId="0" borderId="10" xfId="0" applyNumberFormat="1" applyFont="1" applyFill="1" applyBorder="1" applyAlignment="1">
      <alignment vertical="center"/>
    </xf>
    <xf numFmtId="165" fontId="14" fillId="0" borderId="11" xfId="0" applyNumberFormat="1" applyFont="1" applyFill="1" applyBorder="1" applyAlignment="1">
      <alignment vertical="center"/>
    </xf>
    <xf numFmtId="165" fontId="20" fillId="0" borderId="10" xfId="0" applyNumberFormat="1" applyFont="1" applyFill="1" applyBorder="1" applyAlignment="1">
      <alignment vertical="center"/>
    </xf>
    <xf numFmtId="170" fontId="10" fillId="0" borderId="21" xfId="0" applyNumberFormat="1" applyFont="1" applyFill="1" applyBorder="1" applyAlignment="1">
      <alignment vertical="center"/>
    </xf>
    <xf numFmtId="169" fontId="10" fillId="0" borderId="22" xfId="0" applyNumberFormat="1" applyFont="1" applyFill="1" applyBorder="1" applyAlignment="1">
      <alignment vertical="center" wrapText="1"/>
    </xf>
    <xf numFmtId="167" fontId="14" fillId="0" borderId="22" xfId="0" applyNumberFormat="1" applyFont="1" applyFill="1" applyBorder="1" applyAlignment="1">
      <alignment vertical="center"/>
    </xf>
    <xf numFmtId="165" fontId="14" fillId="0" borderId="22" xfId="0" applyNumberFormat="1" applyFont="1" applyFill="1" applyBorder="1" applyAlignment="1">
      <alignment vertical="center"/>
    </xf>
    <xf numFmtId="165" fontId="14" fillId="0" borderId="23" xfId="0" applyNumberFormat="1" applyFont="1" applyFill="1" applyBorder="1" applyAlignment="1">
      <alignment vertical="center"/>
    </xf>
    <xf numFmtId="167" fontId="20" fillId="0" borderId="22" xfId="0" applyNumberFormat="1" applyFont="1" applyFill="1" applyBorder="1" applyAlignment="1">
      <alignment vertical="center"/>
    </xf>
    <xf numFmtId="165" fontId="20" fillId="0" borderId="22" xfId="0" applyNumberFormat="1" applyFont="1" applyFill="1" applyBorder="1" applyAlignment="1">
      <alignment vertical="center"/>
    </xf>
    <xf numFmtId="0" fontId="25" fillId="0" borderId="18" xfId="0" applyFont="1" applyBorder="1" applyAlignment="1">
      <alignment horizontal="justify" vertical="center" wrapText="1"/>
    </xf>
    <xf numFmtId="0" fontId="25" fillId="0" borderId="7" xfId="0" applyFont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justify" vertical="center" wrapText="1"/>
    </xf>
    <xf numFmtId="167" fontId="20" fillId="3" borderId="3" xfId="0" applyNumberFormat="1" applyFont="1" applyFill="1" applyBorder="1" applyAlignment="1">
      <alignment vertical="center"/>
    </xf>
    <xf numFmtId="0" fontId="14" fillId="3" borderId="4" xfId="0" applyFont="1" applyFill="1" applyBorder="1" applyAlignment="1">
      <alignment horizontal="justify" vertical="center" wrapText="1"/>
    </xf>
    <xf numFmtId="167" fontId="20" fillId="3" borderId="11" xfId="0" applyNumberFormat="1" applyFont="1" applyFill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7" xfId="0" applyNumberFormat="1" applyFont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167" fontId="14" fillId="0" borderId="7" xfId="0" applyNumberFormat="1" applyFont="1" applyFill="1" applyBorder="1" applyAlignment="1">
      <alignment vertical="center"/>
    </xf>
    <xf numFmtId="164" fontId="14" fillId="0" borderId="28" xfId="0" applyNumberFormat="1" applyFont="1" applyFill="1" applyBorder="1" applyAlignment="1">
      <alignment vertical="center"/>
    </xf>
    <xf numFmtId="164" fontId="14" fillId="0" borderId="35" xfId="0" applyNumberFormat="1" applyFont="1" applyFill="1" applyBorder="1" applyAlignment="1">
      <alignment vertical="center"/>
    </xf>
    <xf numFmtId="164" fontId="19" fillId="0" borderId="9" xfId="2" applyNumberFormat="1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166" fontId="14" fillId="3" borderId="12" xfId="0" applyNumberFormat="1" applyFont="1" applyFill="1" applyBorder="1" applyAlignment="1">
      <alignment vertical="center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166" fontId="14" fillId="0" borderId="13" xfId="0" applyNumberFormat="1" applyFont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</cellXfs>
  <cellStyles count="7">
    <cellStyle name="Euro" xfId="1"/>
    <cellStyle name="Hipervínculo" xfId="2" builtinId="8"/>
    <cellStyle name="Normal" xfId="0" builtinId="0"/>
    <cellStyle name="Normal 2" xfId="5"/>
    <cellStyle name="Normal 2 2" xfId="4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748EA9"/>
      <color rgb="FF333399"/>
      <color rgb="FFCCFFFF"/>
      <color rgb="FFFF0066"/>
      <color rgb="FF0000FF"/>
      <color rgb="FF993300"/>
      <color rgb="FFDDDDDD"/>
      <color rgb="FFB2B2B2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591416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2 CuadroTexto"/>
        <xdr:cNvSpPr txBox="1"/>
      </xdr:nvSpPr>
      <xdr:spPr>
        <a:xfrm>
          <a:off x="1143000" y="3057525"/>
          <a:ext cx="609600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r>
            <a:rPr lang="es-ES" sz="1200" b="1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 Datos del Servicio de Atención Comunitaria: programas de Intervención socioeducativa y psicosocial (DFB)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383771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907771" cy="461356"/>
        </a:xfrm>
        <a:prstGeom prst="rect">
          <a:avLst/>
        </a:prstGeom>
      </xdr:spPr>
    </xdr:pic>
    <xdr:clientData/>
  </xdr:twoCellAnchor>
  <xdr:twoCellAnchor>
    <xdr:from>
      <xdr:col>2</xdr:col>
      <xdr:colOff>28574</xdr:colOff>
      <xdr:row>7</xdr:row>
      <xdr:rowOff>0</xdr:rowOff>
    </xdr:from>
    <xdr:to>
      <xdr:col>9</xdr:col>
      <xdr:colOff>733425</xdr:colOff>
      <xdr:row>44</xdr:row>
      <xdr:rowOff>0</xdr:rowOff>
    </xdr:to>
    <xdr:sp macro="" textlink="">
      <xdr:nvSpPr>
        <xdr:cNvPr id="3" name="CuadroTexto 2"/>
        <xdr:cNvSpPr txBox="1"/>
      </xdr:nvSpPr>
      <xdr:spPr>
        <a:xfrm>
          <a:off x="1171574" y="1143000"/>
          <a:ext cx="6038851" cy="6381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INFORMACIÓN</a:t>
          </a:r>
          <a:r>
            <a:rPr lang="es-ES" sz="1400" b="1" baseline="0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 GENERAL</a:t>
          </a:r>
        </a:p>
        <a:p>
          <a:endParaRPr lang="es-ES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200" b="1" baseline="0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Ámbito de la información</a:t>
          </a:r>
        </a:p>
        <a:p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Los datos presentados en este libro corresponden al agregado de los programas de intervención socioeducativa y psicosocial que configuran el Servicio de Atención Comunitaria</a:t>
          </a:r>
          <a:r>
            <a:rPr lang="es-ES" sz="1100" baseline="0">
              <a:latin typeface="Arial" panose="020B0604020202020204" pitchFamily="34" charset="0"/>
              <a:cs typeface="Arial" panose="020B0604020202020204" pitchFamily="34" charset="0"/>
            </a:rPr>
            <a:t> de la Diputación Foral de Bizkaia (DFB).</a:t>
          </a:r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En ediciones anteriores, la información de estos programas se presentaba de forma desagregada en hojas independientes. A partir de esta edición, se ofrece de forma consolidada para facilitar su consulta.</a:t>
          </a:r>
        </a:p>
        <a:p>
          <a:endParaRPr lang="es-E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2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Programas de</a:t>
          </a:r>
          <a:r>
            <a:rPr lang="es-ES" sz="1200" b="1" baseline="0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 intervención socioeducativa y psicosocial activos en </a:t>
          </a:r>
          <a:r>
            <a:rPr lang="es-ES" sz="12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2025</a:t>
          </a:r>
        </a:p>
        <a:p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En 2025 estuvieron activos ocho programas:</a:t>
          </a:r>
        </a:p>
        <a:p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indent="-360000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Zerizan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Sua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Beregain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Casa-Hogar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Haziak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Ekin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Begira</a:t>
          </a:r>
        </a:p>
        <a:p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   •  </a:t>
          </a:r>
          <a:r>
            <a:rPr lang="es-ES" sz="1100" b="0">
              <a:latin typeface="Arial" panose="020B0604020202020204" pitchFamily="34" charset="0"/>
              <a:cs typeface="Arial" panose="020B0604020202020204" pitchFamily="34" charset="0"/>
            </a:rPr>
            <a:t>Madariaga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>
              <a:solidFill>
                <a:srgbClr val="333399"/>
              </a:solidFill>
              <a:latin typeface="Arial" panose="020B0604020202020204" pitchFamily="34" charset="0"/>
              <a:cs typeface="Arial" panose="020B0604020202020204" pitchFamily="34" charset="0"/>
            </a:rPr>
            <a:t>Nota metodológica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latin typeface="Arial" panose="020B0604020202020204" pitchFamily="34" charset="0"/>
              <a:cs typeface="Arial" panose="020B0604020202020204" pitchFamily="34" charset="0"/>
            </a:rPr>
            <a:t>Las tablas incluidas en este libro se elaboran exclusivamente con la información correspondiente a los seis primeros programas. Dado el reducido volumen de personas atendidas en los programas Begira y Madariaga, no se dispone de información detallada sobre las características de las personas usuarias.</a:t>
          </a:r>
        </a:p>
        <a:p>
          <a:endParaRPr lang="es-ES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S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S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ES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95250</xdr:rowOff>
    </xdr:from>
    <xdr:to>
      <xdr:col>1</xdr:col>
      <xdr:colOff>161258</xdr:colOff>
      <xdr:row>3</xdr:row>
      <xdr:rowOff>62191</xdr:rowOff>
    </xdr:to>
    <xdr:pic>
      <xdr:nvPicPr>
        <xdr:cNvPr id="8" name="7 Imagen" descr="Volver al i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5"/>
          <a:ext cx="675608" cy="2717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90650" y="2990850"/>
          <a:ext cx="314325" cy="6000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4</xdr:col>
      <xdr:colOff>0</xdr:colOff>
      <xdr:row>71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390650" y="115633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91964</xdr:colOff>
      <xdr:row>98</xdr:row>
      <xdr:rowOff>190499</xdr:rowOff>
    </xdr:from>
    <xdr:to>
      <xdr:col>9</xdr:col>
      <xdr:colOff>564930</xdr:colOff>
      <xdr:row>102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482614" y="18954749"/>
          <a:ext cx="5521216" cy="438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rtl="0"/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de municipios de Bizkaia para la prestación de servicios de índole social.</a:t>
          </a:r>
          <a:endParaRPr lang="es-ES" sz="1000">
            <a:effectLst/>
          </a:endParaRPr>
        </a:p>
        <a:p>
          <a:pPr marL="0" indent="0" rtl="0" eaLnBrk="1" fontAlgn="auto" latinLnBrk="0" hangingPunct="1"/>
          <a:r>
            <a:rPr lang="es-ES" sz="1000" b="0" i="0" u="none" strike="noStrike" baseline="30000">
              <a:solidFill>
                <a:srgbClr val="000000"/>
              </a:solidFill>
              <a:latin typeface="+mn-lt"/>
              <a:ea typeface="+mn-ea"/>
              <a:cs typeface="Arial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 servicio se pone en marcha el 01/06/2025.</a:t>
          </a:r>
        </a:p>
      </xdr:txBody>
    </xdr:sp>
    <xdr:clientData/>
  </xdr:twoCellAnchor>
  <xdr:twoCellAnchor>
    <xdr:from>
      <xdr:col>2</xdr:col>
      <xdr:colOff>28575</xdr:colOff>
      <xdr:row>6</xdr:row>
      <xdr:rowOff>9524</xdr:rowOff>
    </xdr:from>
    <xdr:to>
      <xdr:col>10</xdr:col>
      <xdr:colOff>723900</xdr:colOff>
      <xdr:row>10</xdr:row>
      <xdr:rowOff>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171575" y="1200149"/>
          <a:ext cx="6724650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Relación de entidades de ámbito foral, municipal y mancomunado y disponibilidad de recursos de Acogida específicos (pisos/centros), Asesoramiento Jurídico, Atención Psicológica,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Bizkaia. 2025.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100602</xdr:rowOff>
    </xdr:from>
    <xdr:to>
      <xdr:col>1</xdr:col>
      <xdr:colOff>142208</xdr:colOff>
      <xdr:row>3</xdr:row>
      <xdr:rowOff>66604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00627"/>
          <a:ext cx="675608" cy="27080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1124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57</xdr:row>
      <xdr:rowOff>0</xdr:rowOff>
    </xdr:from>
    <xdr:to>
      <xdr:col>10</xdr:col>
      <xdr:colOff>733425</xdr:colOff>
      <xdr:row>59</xdr:row>
      <xdr:rowOff>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1447800" y="10391775"/>
          <a:ext cx="6457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  <a:endParaRPr lang="es-ES" sz="800">
            <a:effectLst/>
          </a:endParaRPr>
        </a:p>
        <a:p>
          <a:pPr rtl="0"/>
          <a:r>
            <a:rPr lang="es-E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10</xdr:row>
      <xdr:rowOff>1</xdr:rowOff>
    </xdr:from>
    <xdr:to>
      <xdr:col>11</xdr:col>
      <xdr:colOff>381000</xdr:colOff>
      <xdr:row>12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2999" y="1905001"/>
          <a:ext cx="6143626" cy="40005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Atención Comunitaria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2025.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11</xdr:col>
      <xdr:colOff>304800</xdr:colOff>
      <xdr:row>48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9153525"/>
          <a:ext cx="60674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Atención Comunitaria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2025. </a:t>
          </a:r>
        </a:p>
      </xdr:txBody>
    </xdr:sp>
    <xdr:clientData/>
  </xdr:twoCellAnchor>
  <xdr:twoCellAnchor>
    <xdr:from>
      <xdr:col>3</xdr:col>
      <xdr:colOff>19050</xdr:colOff>
      <xdr:row>13</xdr:row>
      <xdr:rowOff>9524</xdr:rowOff>
    </xdr:from>
    <xdr:to>
      <xdr:col>5</xdr:col>
      <xdr:colOff>9525</xdr:colOff>
      <xdr:row>13</xdr:row>
      <xdr:rowOff>333375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466850" y="2200274"/>
          <a:ext cx="1895475" cy="3238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51"/>
          <a:ext cx="676286" cy="2720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11</xdr:col>
      <xdr:colOff>333375</xdr:colOff>
      <xdr:row>25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4733925"/>
          <a:ext cx="60960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Atención Comunitaria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según violencia y tipo de caso (nuevo/anterior). 2025.</a:t>
          </a:r>
        </a:p>
      </xdr:txBody>
    </xdr:sp>
    <xdr:clientData/>
  </xdr:twoCellAnchor>
  <xdr:twoCellAnchor>
    <xdr:from>
      <xdr:col>1</xdr:col>
      <xdr:colOff>371475</xdr:colOff>
      <xdr:row>37</xdr:row>
      <xdr:rowOff>19049</xdr:rowOff>
    </xdr:from>
    <xdr:to>
      <xdr:col>11</xdr:col>
      <xdr:colOff>314325</xdr:colOff>
      <xdr:row>39</xdr:row>
      <xdr:rowOff>9524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33475" y="7305674"/>
          <a:ext cx="6086475" cy="3905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Comunitaria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Mujeres que hacen uso del alojamiento, según duración de la estancia. 2025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85546875" style="19" customWidth="1"/>
    <col min="6" max="6" width="67.7109375" style="19" customWidth="1"/>
    <col min="7" max="7" width="4.42578125" style="19" customWidth="1"/>
    <col min="8" max="8" width="9.140625" style="188" customWidth="1"/>
    <col min="9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20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38</v>
      </c>
    </row>
    <row r="7" spans="2:14" ht="18" customHeight="1" x14ac:dyDescent="0.2">
      <c r="D7" s="334" t="s">
        <v>150</v>
      </c>
      <c r="E7" s="334"/>
      <c r="F7" s="335"/>
      <c r="K7" s="22"/>
    </row>
    <row r="8" spans="2:14" ht="21" customHeight="1" x14ac:dyDescent="0.2">
      <c r="E8" s="336" t="s">
        <v>186</v>
      </c>
      <c r="F8" s="336"/>
    </row>
    <row r="9" spans="2:14" ht="18" customHeight="1" x14ac:dyDescent="0.2">
      <c r="D9" s="334" t="s">
        <v>0</v>
      </c>
      <c r="E9" s="334"/>
      <c r="F9" s="335"/>
      <c r="K9" s="22"/>
    </row>
    <row r="10" spans="2:14" ht="72" customHeight="1" x14ac:dyDescent="0.2">
      <c r="E10" s="339" t="s">
        <v>142</v>
      </c>
      <c r="F10" s="339"/>
    </row>
    <row r="11" spans="2:14" ht="18" customHeight="1" x14ac:dyDescent="0.2">
      <c r="C11" s="21" t="s">
        <v>39</v>
      </c>
      <c r="D11" s="2"/>
      <c r="E11" s="2"/>
      <c r="F11" s="2"/>
      <c r="G11" s="2"/>
      <c r="H11" s="61"/>
    </row>
    <row r="12" spans="2:14" ht="18" customHeight="1" x14ac:dyDescent="0.2">
      <c r="D12" s="2"/>
      <c r="E12" s="2"/>
      <c r="F12" s="2"/>
      <c r="G12" s="2"/>
      <c r="H12" s="61"/>
    </row>
    <row r="13" spans="2:14" ht="15.75" customHeight="1" x14ac:dyDescent="0.2">
      <c r="C13" s="22"/>
      <c r="D13" s="2"/>
      <c r="E13" s="2"/>
      <c r="F13" s="2"/>
      <c r="G13" s="2"/>
      <c r="H13" s="61"/>
    </row>
    <row r="14" spans="2:14" ht="6.75" customHeight="1" x14ac:dyDescent="0.2">
      <c r="C14" s="22"/>
      <c r="D14" s="2"/>
      <c r="E14" s="2"/>
      <c r="F14" s="2"/>
      <c r="G14" s="2"/>
      <c r="H14" s="61"/>
    </row>
    <row r="15" spans="2:14" ht="18" customHeight="1" x14ac:dyDescent="0.2">
      <c r="C15" s="2"/>
      <c r="D15" s="334" t="s">
        <v>151</v>
      </c>
      <c r="E15" s="334"/>
      <c r="F15" s="335"/>
      <c r="G15" s="23"/>
      <c r="H15" s="189"/>
      <c r="I15" s="23"/>
      <c r="J15" s="23"/>
      <c r="K15" s="23"/>
      <c r="L15" s="23"/>
      <c r="M15" s="23"/>
      <c r="N15" s="23"/>
    </row>
    <row r="16" spans="2:14" ht="31.5" customHeight="1" x14ac:dyDescent="0.2">
      <c r="C16" s="2"/>
      <c r="D16" s="2"/>
      <c r="E16" s="337" t="s">
        <v>149</v>
      </c>
      <c r="F16" s="337"/>
      <c r="G16" s="2"/>
      <c r="H16" s="61"/>
    </row>
    <row r="17" spans="3:13" ht="31.5" customHeight="1" x14ac:dyDescent="0.2">
      <c r="C17" s="2"/>
      <c r="D17" s="2"/>
      <c r="E17" s="337" t="s">
        <v>167</v>
      </c>
      <c r="F17" s="337"/>
      <c r="G17" s="2"/>
      <c r="H17" s="61"/>
      <c r="K17" s="217"/>
    </row>
    <row r="18" spans="3:13" ht="31.5" customHeight="1" x14ac:dyDescent="0.2">
      <c r="C18" s="2"/>
      <c r="D18" s="2"/>
      <c r="E18" s="337" t="s">
        <v>178</v>
      </c>
      <c r="F18" s="337"/>
      <c r="G18" s="2"/>
      <c r="H18" s="61"/>
      <c r="K18" s="217"/>
    </row>
    <row r="19" spans="3:13" ht="15.75" customHeight="1" x14ac:dyDescent="0.2">
      <c r="C19" s="2"/>
      <c r="D19" s="2"/>
      <c r="E19" s="338" t="s">
        <v>166</v>
      </c>
      <c r="F19" s="338"/>
      <c r="G19" s="2"/>
      <c r="H19" s="61"/>
      <c r="K19" s="217"/>
    </row>
    <row r="20" spans="3:13" ht="15.75" customHeight="1" x14ac:dyDescent="0.2">
      <c r="C20" s="2"/>
      <c r="D20" s="2"/>
      <c r="E20" s="24"/>
      <c r="F20" s="87" t="s">
        <v>168</v>
      </c>
      <c r="G20" s="2"/>
      <c r="H20" s="61"/>
      <c r="K20" s="217"/>
    </row>
    <row r="21" spans="3:13" ht="15.75" customHeight="1" x14ac:dyDescent="0.2">
      <c r="C21" s="2"/>
      <c r="D21" s="2"/>
      <c r="E21" s="211"/>
      <c r="F21" s="87" t="s">
        <v>173</v>
      </c>
      <c r="G21" s="2"/>
      <c r="H21" s="61"/>
      <c r="K21" s="217"/>
    </row>
    <row r="22" spans="3:13" ht="15.75" customHeight="1" x14ac:dyDescent="0.2">
      <c r="C22" s="2"/>
      <c r="D22" s="2"/>
      <c r="E22" s="24"/>
      <c r="F22" s="87" t="s">
        <v>174</v>
      </c>
      <c r="G22" s="2"/>
      <c r="H22" s="61"/>
      <c r="K22" s="217"/>
    </row>
    <row r="23" spans="3:13" ht="15.75" customHeight="1" x14ac:dyDescent="0.2">
      <c r="C23" s="2"/>
      <c r="D23" s="2"/>
      <c r="E23" s="76"/>
      <c r="F23" s="88" t="s">
        <v>192</v>
      </c>
      <c r="G23" s="2"/>
      <c r="H23" s="61"/>
      <c r="K23" s="217"/>
    </row>
    <row r="24" spans="3:13" ht="15.75" customHeight="1" x14ac:dyDescent="0.2">
      <c r="C24" s="2"/>
      <c r="D24" s="2"/>
      <c r="E24" s="24"/>
      <c r="F24" s="87" t="s">
        <v>175</v>
      </c>
      <c r="G24" s="2"/>
      <c r="H24" s="61"/>
      <c r="K24" s="217"/>
    </row>
    <row r="25" spans="3:13" ht="15.75" customHeight="1" x14ac:dyDescent="0.2">
      <c r="C25" s="2"/>
      <c r="D25" s="2"/>
      <c r="E25" s="24"/>
      <c r="F25" s="87" t="s">
        <v>176</v>
      </c>
      <c r="G25" s="2"/>
      <c r="H25" s="61"/>
    </row>
    <row r="26" spans="3:13" ht="15.75" customHeight="1" x14ac:dyDescent="0.2">
      <c r="F26" s="87" t="s">
        <v>177</v>
      </c>
      <c r="K26" s="338"/>
      <c r="L26" s="338"/>
      <c r="M26" s="19" t="s">
        <v>120</v>
      </c>
    </row>
    <row r="27" spans="3:13" ht="15.75" customHeight="1" x14ac:dyDescent="0.2">
      <c r="F27" s="87" t="s">
        <v>172</v>
      </c>
      <c r="K27" s="156"/>
      <c r="L27" s="156"/>
    </row>
    <row r="28" spans="3:13" ht="15.75" customHeight="1" x14ac:dyDescent="0.2">
      <c r="E28" s="24"/>
      <c r="F28" s="24"/>
    </row>
    <row r="29" spans="3:13" ht="15.75" customHeight="1" x14ac:dyDescent="0.2"/>
    <row r="30" spans="3:13" ht="15.95" customHeight="1" x14ac:dyDescent="0.2"/>
    <row r="31" spans="3:13" ht="15.95" customHeight="1" x14ac:dyDescent="0.2"/>
    <row r="32" spans="3:13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</sheetData>
  <mergeCells count="10">
    <mergeCell ref="D7:F7"/>
    <mergeCell ref="E8:F8"/>
    <mergeCell ref="E17:F17"/>
    <mergeCell ref="E19:F19"/>
    <mergeCell ref="K26:L26"/>
    <mergeCell ref="D9:F9"/>
    <mergeCell ref="E10:F10"/>
    <mergeCell ref="D15:F15"/>
    <mergeCell ref="E16:F16"/>
    <mergeCell ref="E18:F18"/>
  </mergeCells>
  <phoneticPr fontId="0" type="noConversion"/>
  <hyperlinks>
    <hyperlink ref="D15" location="plantilla_vertical!A1" display="SERVICIO DE ACOGIMIENTO DE URGENCIA"/>
    <hyperlink ref="D15:E15" location="IFE_1!A1" tooltip="IntervFamEspecializ" display="Intervencion Familiar Especializada - 1"/>
    <hyperlink ref="D9:E9" location="CUADRO_RESUMEN!A1" tooltip="CUADRO_RESUMEN" display="CUADRO RESUMEN"/>
    <hyperlink ref="D15:F15" location="ATENCIÓN_COMUNITARIA!A1" tooltip="Servicio de Atención Comunitaria" display="Servicio de Atención Comunitaria"/>
    <hyperlink ref="D7:E7" location="CUADRO_RESUMEN!A1" tooltip="CUADRO_RESUMEN" display="CUADRO RESUMEN"/>
    <hyperlink ref="D7:F7" location="INFORMACIÓN_GENERAL!A1" tooltip="INFORMACIÓN_GENERAL " display="INFORMACIÓN GENERAL 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27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zoomScaleNormal="100" workbookViewId="0"/>
  </sheetViews>
  <sheetFormatPr baseColWidth="10" defaultRowHeight="12.75" x14ac:dyDescent="0.2"/>
  <cols>
    <col min="1" max="1" width="11.42578125" style="2" customWidth="1"/>
    <col min="2" max="2" width="5.7109375" style="2" customWidth="1"/>
  </cols>
  <sheetData>
    <row r="1" spans="1:19" ht="15.75" customHeight="1" x14ac:dyDescent="0.2">
      <c r="A1" s="25"/>
      <c r="B1" s="25"/>
    </row>
    <row r="2" spans="1:19" ht="12" customHeight="1" x14ac:dyDescent="0.2">
      <c r="A2" s="27"/>
      <c r="B2" s="25"/>
    </row>
    <row r="3" spans="1:19" ht="12" customHeight="1" x14ac:dyDescent="0.2">
      <c r="A3" s="27"/>
      <c r="B3" s="25"/>
    </row>
    <row r="4" spans="1:19" ht="12" customHeight="1" x14ac:dyDescent="0.2">
      <c r="A4" s="27"/>
      <c r="B4" s="25"/>
    </row>
    <row r="5" spans="1:19" x14ac:dyDescent="0.2">
      <c r="A5" s="1"/>
      <c r="B5" s="1"/>
    </row>
    <row r="10" spans="1:19" ht="30" x14ac:dyDescent="0.2">
      <c r="S10" s="215"/>
    </row>
    <row r="12" spans="1:19" ht="17.25" x14ac:dyDescent="0.2">
      <c r="S12" s="216"/>
    </row>
    <row r="14" spans="1:19" x14ac:dyDescent="0.2">
      <c r="S14" s="217"/>
    </row>
    <row r="16" spans="1:19" x14ac:dyDescent="0.2">
      <c r="S16" s="217"/>
    </row>
    <row r="18" spans="19:19" ht="17.25" x14ac:dyDescent="0.2">
      <c r="S18" s="216"/>
    </row>
    <row r="20" spans="19:19" x14ac:dyDescent="0.2">
      <c r="S20" s="217"/>
    </row>
    <row r="21" spans="19:19" x14ac:dyDescent="0.2">
      <c r="S21" s="218"/>
    </row>
    <row r="22" spans="19:19" x14ac:dyDescent="0.2">
      <c r="S22" s="219"/>
    </row>
    <row r="23" spans="19:19" x14ac:dyDescent="0.2">
      <c r="S23" s="219"/>
    </row>
    <row r="24" spans="19:19" x14ac:dyDescent="0.2">
      <c r="S24" s="219"/>
    </row>
    <row r="25" spans="19:19" x14ac:dyDescent="0.2">
      <c r="S25" s="219"/>
    </row>
    <row r="26" spans="19:19" x14ac:dyDescent="0.2">
      <c r="S26" s="219"/>
    </row>
    <row r="27" spans="19:19" x14ac:dyDescent="0.2">
      <c r="S27" s="219"/>
    </row>
    <row r="28" spans="19:19" x14ac:dyDescent="0.2">
      <c r="S28" s="219"/>
    </row>
    <row r="29" spans="19:19" x14ac:dyDescent="0.2">
      <c r="S29" s="219"/>
    </row>
    <row r="31" spans="19:19" ht="17.25" x14ac:dyDescent="0.2">
      <c r="S31" s="216"/>
    </row>
    <row r="33" spans="3:19" x14ac:dyDescent="0.2">
      <c r="S33" s="217"/>
    </row>
    <row r="45" spans="3:19" x14ac:dyDescent="0.2">
      <c r="C45" s="217"/>
    </row>
  </sheetData>
  <pageMargins left="0.6692913385826772" right="0.47244094488188981" top="0.39370078740157483" bottom="0.669291338582677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2"/>
    <col min="2" max="2" width="5.7109375" style="2" customWidth="1"/>
    <col min="3" max="3" width="3.7109375" style="2" customWidth="1"/>
    <col min="4" max="4" width="4.7109375" style="2" customWidth="1"/>
    <col min="5" max="5" width="26.42578125" style="2" customWidth="1"/>
    <col min="6" max="7" width="11" style="2" customWidth="1"/>
    <col min="8" max="8" width="11.5703125" style="2" customWidth="1"/>
    <col min="9" max="10" width="11" style="2" customWidth="1"/>
    <col min="11" max="16384" width="11.42578125" style="2"/>
  </cols>
  <sheetData>
    <row r="1" spans="2:14" s="1" customFormat="1" ht="15.95" customHeight="1" x14ac:dyDescent="0.2"/>
    <row r="2" spans="2:14" s="1" customFormat="1" ht="12" customHeight="1" x14ac:dyDescent="0.2">
      <c r="B2" s="245"/>
      <c r="C2" s="246"/>
      <c r="D2" s="246"/>
      <c r="F2" s="246"/>
      <c r="G2" s="246"/>
      <c r="H2" s="246"/>
      <c r="I2" s="246"/>
      <c r="J2" s="246"/>
      <c r="K2" s="245"/>
    </row>
    <row r="3" spans="2:14" s="1" customFormat="1" ht="12" customHeight="1" x14ac:dyDescent="0.2">
      <c r="B3" s="245"/>
      <c r="C3" s="246"/>
      <c r="D3" s="246"/>
      <c r="E3" s="246" t="s">
        <v>187</v>
      </c>
      <c r="F3" s="246"/>
      <c r="G3" s="246"/>
      <c r="H3" s="246"/>
      <c r="I3" s="246"/>
      <c r="J3" s="246"/>
      <c r="L3" s="247"/>
      <c r="M3" s="247"/>
    </row>
    <row r="4" spans="2:14" s="1" customFormat="1" ht="12" customHeight="1" x14ac:dyDescent="0.2">
      <c r="B4" s="245"/>
      <c r="C4" s="246"/>
      <c r="D4" s="246"/>
      <c r="E4" s="246"/>
      <c r="F4" s="246"/>
      <c r="G4" s="246"/>
      <c r="H4" s="246"/>
      <c r="I4" s="246"/>
      <c r="J4" s="246"/>
      <c r="K4" s="245"/>
    </row>
    <row r="5" spans="2:14" s="1" customFormat="1" ht="24" customHeight="1" x14ac:dyDescent="0.2"/>
    <row r="6" spans="2:14" ht="18" customHeight="1" x14ac:dyDescent="0.2">
      <c r="C6" s="248" t="s">
        <v>0</v>
      </c>
      <c r="D6" s="249"/>
      <c r="E6" s="249"/>
      <c r="F6" s="61"/>
      <c r="K6" s="1"/>
      <c r="L6" s="1"/>
      <c r="M6" s="1"/>
      <c r="N6" s="1"/>
    </row>
    <row r="7" spans="2:14" ht="15.95" customHeight="1" x14ac:dyDescent="0.2"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2:14" ht="15.95" customHeight="1" x14ac:dyDescent="0.2">
      <c r="D8" s="3"/>
      <c r="E8" s="3"/>
      <c r="F8" s="3"/>
      <c r="G8" s="3"/>
      <c r="H8" s="3"/>
      <c r="I8" s="3"/>
      <c r="J8" s="3"/>
      <c r="K8" s="1"/>
      <c r="L8" s="1"/>
      <c r="M8" s="1"/>
      <c r="N8" s="1"/>
    </row>
    <row r="9" spans="2:14" ht="15.95" customHeight="1" x14ac:dyDescent="0.2">
      <c r="D9" s="3"/>
      <c r="E9" s="3"/>
      <c r="F9" s="3"/>
      <c r="G9" s="3"/>
      <c r="H9" s="3"/>
      <c r="I9" s="3"/>
      <c r="J9" s="3"/>
      <c r="K9" s="1"/>
      <c r="L9" s="1"/>
      <c r="M9" s="1"/>
      <c r="N9" s="1"/>
    </row>
    <row r="10" spans="2:14" ht="15.95" customHeight="1" x14ac:dyDescent="0.2">
      <c r="D10" s="3"/>
      <c r="E10" s="3"/>
      <c r="F10" s="3"/>
      <c r="G10" s="3"/>
      <c r="H10" s="3"/>
      <c r="I10" s="3"/>
      <c r="J10" s="3"/>
      <c r="K10" s="1"/>
      <c r="L10" s="1"/>
      <c r="M10" s="1"/>
      <c r="N10" s="1"/>
    </row>
    <row r="11" spans="2:14" ht="6.95" customHeight="1" x14ac:dyDescent="0.2">
      <c r="D11" s="3"/>
      <c r="E11" s="3"/>
      <c r="F11" s="3"/>
      <c r="G11" s="3"/>
      <c r="H11" s="3"/>
      <c r="I11" s="3"/>
      <c r="J11" s="3"/>
      <c r="K11" s="1"/>
      <c r="L11" s="1"/>
      <c r="M11" s="1"/>
      <c r="N11" s="1"/>
    </row>
    <row r="12" spans="2:14" ht="18" customHeight="1" x14ac:dyDescent="0.2">
      <c r="C12" s="109" t="s">
        <v>1</v>
      </c>
    </row>
    <row r="13" spans="2:14" ht="6.95" customHeight="1" x14ac:dyDescent="0.2"/>
    <row r="14" spans="2:14" ht="33.75" x14ac:dyDescent="0.2">
      <c r="C14" s="4"/>
      <c r="D14" s="5" t="s">
        <v>2</v>
      </c>
      <c r="E14" s="6"/>
      <c r="F14" s="7" t="s">
        <v>53</v>
      </c>
      <c r="G14" s="7" t="s">
        <v>3</v>
      </c>
      <c r="H14" s="7" t="s">
        <v>188</v>
      </c>
      <c r="I14" s="7" t="s">
        <v>82</v>
      </c>
      <c r="J14" s="7" t="s">
        <v>72</v>
      </c>
      <c r="K14" s="7" t="s">
        <v>126</v>
      </c>
    </row>
    <row r="15" spans="2:14" ht="13.5" customHeight="1" x14ac:dyDescent="0.2">
      <c r="D15" s="8" t="s">
        <v>4</v>
      </c>
      <c r="E15" s="9" t="s">
        <v>79</v>
      </c>
      <c r="F15" s="46" t="s">
        <v>5</v>
      </c>
      <c r="G15" s="46" t="s">
        <v>5</v>
      </c>
      <c r="H15" s="10" t="s">
        <v>5</v>
      </c>
      <c r="I15" s="121" t="s">
        <v>5</v>
      </c>
      <c r="J15" s="10" t="s">
        <v>5</v>
      </c>
      <c r="K15" s="46" t="s">
        <v>5</v>
      </c>
    </row>
    <row r="16" spans="2:14" ht="13.5" customHeight="1" x14ac:dyDescent="0.2">
      <c r="D16" s="11"/>
      <c r="E16" s="111" t="s">
        <v>71</v>
      </c>
      <c r="F16" s="112" t="s">
        <v>5</v>
      </c>
      <c r="G16" s="155" t="s">
        <v>5</v>
      </c>
      <c r="H16" s="77" t="s">
        <v>6</v>
      </c>
      <c r="I16" s="122" t="s">
        <v>6</v>
      </c>
      <c r="J16" s="77" t="s">
        <v>6</v>
      </c>
      <c r="K16" s="119" t="s">
        <v>6</v>
      </c>
      <c r="M16" s="110"/>
    </row>
    <row r="17" spans="4:11" ht="13.5" customHeight="1" x14ac:dyDescent="0.2">
      <c r="D17" s="12"/>
      <c r="E17" s="113" t="s">
        <v>7</v>
      </c>
      <c r="F17" s="115" t="s">
        <v>5</v>
      </c>
      <c r="G17" s="115"/>
      <c r="H17" s="116" t="s">
        <v>5</v>
      </c>
      <c r="I17" s="123" t="s">
        <v>6</v>
      </c>
      <c r="J17" s="78" t="s">
        <v>6</v>
      </c>
      <c r="K17" s="114" t="s">
        <v>6</v>
      </c>
    </row>
    <row r="18" spans="4:11" ht="13.5" customHeight="1" x14ac:dyDescent="0.2">
      <c r="D18" s="12"/>
      <c r="E18" s="113" t="s">
        <v>8</v>
      </c>
      <c r="F18" s="114" t="s">
        <v>6</v>
      </c>
      <c r="G18" s="114" t="s">
        <v>6</v>
      </c>
      <c r="H18" s="78" t="s">
        <v>6</v>
      </c>
      <c r="I18" s="123" t="s">
        <v>6</v>
      </c>
      <c r="J18" s="78" t="s">
        <v>6</v>
      </c>
      <c r="K18" s="114" t="s">
        <v>6</v>
      </c>
    </row>
    <row r="19" spans="4:11" ht="13.5" customHeight="1" x14ac:dyDescent="0.2">
      <c r="D19" s="12"/>
      <c r="E19" s="113" t="s">
        <v>108</v>
      </c>
      <c r="F19" s="114" t="s">
        <v>6</v>
      </c>
      <c r="G19" s="114" t="s">
        <v>6</v>
      </c>
      <c r="H19" s="78" t="s">
        <v>6</v>
      </c>
      <c r="I19" s="123" t="s">
        <v>6</v>
      </c>
      <c r="J19" s="78" t="s">
        <v>6</v>
      </c>
      <c r="K19" s="114" t="s">
        <v>6</v>
      </c>
    </row>
    <row r="20" spans="4:11" ht="13.5" customHeight="1" x14ac:dyDescent="0.2">
      <c r="D20" s="12"/>
      <c r="E20" s="113" t="s">
        <v>9</v>
      </c>
      <c r="F20" s="115" t="s">
        <v>5</v>
      </c>
      <c r="G20" s="115" t="s">
        <v>5</v>
      </c>
      <c r="H20" s="78" t="s">
        <v>6</v>
      </c>
      <c r="I20" s="123" t="s">
        <v>6</v>
      </c>
      <c r="J20" s="78" t="s">
        <v>6</v>
      </c>
      <c r="K20" s="114" t="s">
        <v>6</v>
      </c>
    </row>
    <row r="21" spans="4:11" ht="13.5" customHeight="1" x14ac:dyDescent="0.2">
      <c r="D21" s="12"/>
      <c r="E21" s="113" t="s">
        <v>10</v>
      </c>
      <c r="F21" s="115" t="s">
        <v>5</v>
      </c>
      <c r="G21" s="115" t="s">
        <v>5</v>
      </c>
      <c r="H21" s="116" t="s">
        <v>5</v>
      </c>
      <c r="I21" s="123" t="s">
        <v>6</v>
      </c>
      <c r="J21" s="78" t="s">
        <v>6</v>
      </c>
      <c r="K21" s="114" t="s">
        <v>6</v>
      </c>
    </row>
    <row r="22" spans="4:11" ht="13.5" customHeight="1" x14ac:dyDescent="0.2">
      <c r="D22" s="12"/>
      <c r="E22" s="113" t="s">
        <v>11</v>
      </c>
      <c r="F22" s="115" t="s">
        <v>5</v>
      </c>
      <c r="G22" s="115" t="s">
        <v>5</v>
      </c>
      <c r="H22" s="116" t="s">
        <v>5</v>
      </c>
      <c r="I22" s="123" t="s">
        <v>6</v>
      </c>
      <c r="J22" s="78" t="s">
        <v>6</v>
      </c>
      <c r="K22" s="114" t="s">
        <v>6</v>
      </c>
    </row>
    <row r="23" spans="4:11" ht="13.5" customHeight="1" x14ac:dyDescent="0.2">
      <c r="D23" s="12"/>
      <c r="E23" s="113" t="s">
        <v>12</v>
      </c>
      <c r="F23" s="114" t="s">
        <v>6</v>
      </c>
      <c r="G23" s="115" t="s">
        <v>5</v>
      </c>
      <c r="H23" s="78" t="s">
        <v>6</v>
      </c>
      <c r="I23" s="123" t="s">
        <v>6</v>
      </c>
      <c r="J23" s="78" t="s">
        <v>6</v>
      </c>
      <c r="K23" s="114" t="s">
        <v>6</v>
      </c>
    </row>
    <row r="24" spans="4:11" ht="13.5" customHeight="1" x14ac:dyDescent="0.2">
      <c r="D24" s="12"/>
      <c r="E24" s="113" t="s">
        <v>13</v>
      </c>
      <c r="F24" s="115" t="s">
        <v>5</v>
      </c>
      <c r="G24" s="115" t="s">
        <v>5</v>
      </c>
      <c r="H24" s="117" t="s">
        <v>83</v>
      </c>
      <c r="I24" s="123" t="s">
        <v>6</v>
      </c>
      <c r="J24" s="78" t="s">
        <v>6</v>
      </c>
      <c r="K24" s="114" t="s">
        <v>6</v>
      </c>
    </row>
    <row r="25" spans="4:11" ht="13.5" customHeight="1" x14ac:dyDescent="0.2">
      <c r="D25" s="12"/>
      <c r="E25" s="113" t="s">
        <v>14</v>
      </c>
      <c r="F25" s="115" t="s">
        <v>5</v>
      </c>
      <c r="G25" s="114" t="s">
        <v>6</v>
      </c>
      <c r="H25" s="78" t="s">
        <v>6</v>
      </c>
      <c r="I25" s="123" t="s">
        <v>6</v>
      </c>
      <c r="J25" s="78" t="s">
        <v>6</v>
      </c>
      <c r="K25" s="114" t="s">
        <v>6</v>
      </c>
    </row>
    <row r="26" spans="4:11" ht="13.5" customHeight="1" x14ac:dyDescent="0.2">
      <c r="D26" s="12"/>
      <c r="E26" s="113" t="s">
        <v>119</v>
      </c>
      <c r="F26" s="114" t="s">
        <v>6</v>
      </c>
      <c r="G26" s="114" t="s">
        <v>6</v>
      </c>
      <c r="H26" s="116" t="s">
        <v>5</v>
      </c>
      <c r="I26" s="123" t="s">
        <v>6</v>
      </c>
      <c r="J26" s="78" t="s">
        <v>6</v>
      </c>
      <c r="K26" s="114" t="s">
        <v>6</v>
      </c>
    </row>
    <row r="27" spans="4:11" ht="13.5" customHeight="1" x14ac:dyDescent="0.2">
      <c r="D27" s="12"/>
      <c r="E27" s="113" t="s">
        <v>15</v>
      </c>
      <c r="F27" s="114" t="s">
        <v>6</v>
      </c>
      <c r="G27" s="115" t="s">
        <v>5</v>
      </c>
      <c r="H27" s="116" t="s">
        <v>5</v>
      </c>
      <c r="I27" s="123" t="s">
        <v>6</v>
      </c>
      <c r="J27" s="78" t="s">
        <v>6</v>
      </c>
      <c r="K27" s="114" t="s">
        <v>6</v>
      </c>
    </row>
    <row r="28" spans="4:11" ht="13.5" customHeight="1" x14ac:dyDescent="0.2">
      <c r="D28" s="12"/>
      <c r="E28" s="113" t="s">
        <v>16</v>
      </c>
      <c r="F28" s="115" t="s">
        <v>5</v>
      </c>
      <c r="G28" s="115" t="s">
        <v>5</v>
      </c>
      <c r="H28" s="116" t="s">
        <v>5</v>
      </c>
      <c r="I28" s="123" t="s">
        <v>6</v>
      </c>
      <c r="J28" s="78" t="s">
        <v>6</v>
      </c>
      <c r="K28" s="114" t="s">
        <v>6</v>
      </c>
    </row>
    <row r="29" spans="4:11" ht="13.5" customHeight="1" x14ac:dyDescent="0.2">
      <c r="D29" s="12"/>
      <c r="E29" s="113" t="s">
        <v>17</v>
      </c>
      <c r="F29" s="114" t="s">
        <v>6</v>
      </c>
      <c r="G29" s="115" t="s">
        <v>5</v>
      </c>
      <c r="H29" s="78" t="s">
        <v>6</v>
      </c>
      <c r="I29" s="123" t="s">
        <v>6</v>
      </c>
      <c r="J29" s="78" t="s">
        <v>6</v>
      </c>
      <c r="K29" s="114" t="s">
        <v>6</v>
      </c>
    </row>
    <row r="30" spans="4:11" ht="13.5" customHeight="1" x14ac:dyDescent="0.2">
      <c r="D30" s="12"/>
      <c r="E30" s="118" t="s">
        <v>60</v>
      </c>
      <c r="F30" s="114" t="s">
        <v>6</v>
      </c>
      <c r="G30" s="114" t="s">
        <v>6</v>
      </c>
      <c r="H30" s="78" t="s">
        <v>6</v>
      </c>
      <c r="I30" s="123" t="s">
        <v>6</v>
      </c>
      <c r="J30" s="78" t="s">
        <v>6</v>
      </c>
      <c r="K30" s="114" t="s">
        <v>6</v>
      </c>
    </row>
    <row r="31" spans="4:11" ht="13.5" customHeight="1" x14ac:dyDescent="0.2">
      <c r="D31" s="12"/>
      <c r="E31" s="113" t="s">
        <v>18</v>
      </c>
      <c r="F31" s="115" t="s">
        <v>5</v>
      </c>
      <c r="G31" s="115" t="s">
        <v>5</v>
      </c>
      <c r="H31" s="116" t="s">
        <v>5</v>
      </c>
      <c r="I31" s="123" t="s">
        <v>6</v>
      </c>
      <c r="J31" s="78" t="s">
        <v>6</v>
      </c>
      <c r="K31" s="114" t="s">
        <v>6</v>
      </c>
    </row>
    <row r="32" spans="4:11" ht="13.5" customHeight="1" x14ac:dyDescent="0.2">
      <c r="D32" s="12"/>
      <c r="E32" s="113" t="s">
        <v>19</v>
      </c>
      <c r="F32" s="114" t="s">
        <v>6</v>
      </c>
      <c r="G32" s="114" t="s">
        <v>6</v>
      </c>
      <c r="H32" s="78" t="s">
        <v>6</v>
      </c>
      <c r="I32" s="123" t="s">
        <v>6</v>
      </c>
      <c r="J32" s="78" t="s">
        <v>6</v>
      </c>
      <c r="K32" s="114" t="s">
        <v>6</v>
      </c>
    </row>
    <row r="33" spans="4:19" ht="13.5" customHeight="1" x14ac:dyDescent="0.2">
      <c r="D33" s="12"/>
      <c r="E33" s="113" t="s">
        <v>20</v>
      </c>
      <c r="F33" s="114" t="s">
        <v>6</v>
      </c>
      <c r="G33" s="115" t="s">
        <v>5</v>
      </c>
      <c r="H33" s="116" t="s">
        <v>5</v>
      </c>
      <c r="I33" s="123" t="s">
        <v>6</v>
      </c>
      <c r="J33" s="78" t="s">
        <v>6</v>
      </c>
      <c r="K33" s="114" t="s">
        <v>6</v>
      </c>
      <c r="L33" s="250"/>
      <c r="M33" s="61"/>
      <c r="N33" s="61"/>
      <c r="O33" s="61"/>
      <c r="P33" s="61"/>
      <c r="Q33" s="61"/>
      <c r="R33" s="61"/>
      <c r="S33" s="61"/>
    </row>
    <row r="34" spans="4:19" ht="13.5" customHeight="1" x14ac:dyDescent="0.2">
      <c r="D34" s="12"/>
      <c r="E34" s="113" t="s">
        <v>21</v>
      </c>
      <c r="F34" s="115" t="s">
        <v>5</v>
      </c>
      <c r="G34" s="115" t="s">
        <v>5</v>
      </c>
      <c r="H34" s="116"/>
      <c r="I34" s="123" t="s">
        <v>6</v>
      </c>
      <c r="J34" s="78" t="s">
        <v>6</v>
      </c>
      <c r="K34" s="114" t="s">
        <v>6</v>
      </c>
    </row>
    <row r="35" spans="4:19" ht="13.5" customHeight="1" x14ac:dyDescent="0.2">
      <c r="D35" s="12"/>
      <c r="E35" s="113" t="s">
        <v>22</v>
      </c>
      <c r="F35" s="114" t="s">
        <v>6</v>
      </c>
      <c r="G35" s="114" t="s">
        <v>6</v>
      </c>
      <c r="H35" s="78" t="s">
        <v>6</v>
      </c>
      <c r="I35" s="123" t="s">
        <v>6</v>
      </c>
      <c r="J35" s="78" t="s">
        <v>6</v>
      </c>
      <c r="K35" s="114" t="s">
        <v>6</v>
      </c>
    </row>
    <row r="36" spans="4:19" ht="13.5" customHeight="1" x14ac:dyDescent="0.2">
      <c r="D36" s="12"/>
      <c r="E36" s="113" t="s">
        <v>43</v>
      </c>
      <c r="F36" s="114" t="s">
        <v>6</v>
      </c>
      <c r="G36" s="114" t="s">
        <v>6</v>
      </c>
      <c r="H36" s="78" t="s">
        <v>6</v>
      </c>
      <c r="I36" s="123" t="s">
        <v>6</v>
      </c>
      <c r="J36" s="78" t="s">
        <v>6</v>
      </c>
      <c r="K36" s="114" t="s">
        <v>6</v>
      </c>
    </row>
    <row r="37" spans="4:19" ht="13.5" customHeight="1" x14ac:dyDescent="0.2">
      <c r="D37" s="12"/>
      <c r="E37" s="113" t="s">
        <v>23</v>
      </c>
      <c r="F37" s="114" t="s">
        <v>6</v>
      </c>
      <c r="G37" s="115" t="s">
        <v>5</v>
      </c>
      <c r="H37" s="116" t="s">
        <v>5</v>
      </c>
      <c r="I37" s="123" t="s">
        <v>6</v>
      </c>
      <c r="J37" s="78" t="s">
        <v>6</v>
      </c>
      <c r="K37" s="114" t="s">
        <v>6</v>
      </c>
    </row>
    <row r="38" spans="4:19" ht="13.5" customHeight="1" x14ac:dyDescent="0.2">
      <c r="D38" s="12"/>
      <c r="E38" s="113" t="s">
        <v>118</v>
      </c>
      <c r="F38" s="114" t="s">
        <v>6</v>
      </c>
      <c r="G38" s="115" t="s">
        <v>5</v>
      </c>
      <c r="H38" s="78" t="s">
        <v>6</v>
      </c>
      <c r="I38" s="123" t="s">
        <v>6</v>
      </c>
      <c r="J38" s="78" t="s">
        <v>6</v>
      </c>
      <c r="K38" s="114" t="s">
        <v>6</v>
      </c>
    </row>
    <row r="39" spans="4:19" ht="13.5" customHeight="1" x14ac:dyDescent="0.2">
      <c r="D39" s="12"/>
      <c r="E39" s="113" t="s">
        <v>24</v>
      </c>
      <c r="F39" s="114" t="s">
        <v>6</v>
      </c>
      <c r="G39" s="114" t="s">
        <v>6</v>
      </c>
      <c r="H39" s="251" t="s">
        <v>5</v>
      </c>
      <c r="I39" s="123" t="s">
        <v>6</v>
      </c>
      <c r="J39" s="78" t="s">
        <v>6</v>
      </c>
      <c r="K39" s="114" t="s">
        <v>6</v>
      </c>
    </row>
    <row r="40" spans="4:19" ht="13.5" customHeight="1" x14ac:dyDescent="0.2">
      <c r="D40" s="12"/>
      <c r="E40" s="113" t="s">
        <v>136</v>
      </c>
      <c r="F40" s="114" t="s">
        <v>6</v>
      </c>
      <c r="G40" s="115" t="s">
        <v>5</v>
      </c>
      <c r="H40" s="78" t="s">
        <v>6</v>
      </c>
      <c r="I40" s="123" t="s">
        <v>6</v>
      </c>
      <c r="J40" s="78" t="s">
        <v>6</v>
      </c>
      <c r="K40" s="114" t="s">
        <v>6</v>
      </c>
    </row>
    <row r="41" spans="4:19" ht="13.5" customHeight="1" x14ac:dyDescent="0.2">
      <c r="D41" s="12"/>
      <c r="E41" s="113" t="s">
        <v>25</v>
      </c>
      <c r="F41" s="114" t="s">
        <v>6</v>
      </c>
      <c r="G41" s="115" t="s">
        <v>5</v>
      </c>
      <c r="H41" s="116" t="s">
        <v>5</v>
      </c>
      <c r="I41" s="123" t="s">
        <v>6</v>
      </c>
      <c r="J41" s="78" t="s">
        <v>6</v>
      </c>
      <c r="K41" s="114" t="s">
        <v>6</v>
      </c>
    </row>
    <row r="42" spans="4:19" ht="13.5" customHeight="1" x14ac:dyDescent="0.2">
      <c r="D42" s="12"/>
      <c r="E42" s="113" t="s">
        <v>26</v>
      </c>
      <c r="F42" s="115" t="s">
        <v>5</v>
      </c>
      <c r="G42" s="115" t="s">
        <v>5</v>
      </c>
      <c r="H42" s="116" t="s">
        <v>5</v>
      </c>
      <c r="I42" s="123" t="s">
        <v>6</v>
      </c>
      <c r="J42" s="78" t="s">
        <v>6</v>
      </c>
      <c r="K42" s="114" t="s">
        <v>6</v>
      </c>
    </row>
    <row r="43" spans="4:19" ht="13.5" customHeight="1" x14ac:dyDescent="0.2">
      <c r="D43" s="12"/>
      <c r="E43" s="113" t="s">
        <v>27</v>
      </c>
      <c r="F43" s="115" t="s">
        <v>5</v>
      </c>
      <c r="G43" s="115" t="s">
        <v>5</v>
      </c>
      <c r="H43" s="116" t="s">
        <v>5</v>
      </c>
      <c r="I43" s="123" t="s">
        <v>6</v>
      </c>
      <c r="J43" s="78" t="s">
        <v>6</v>
      </c>
      <c r="K43" s="114" t="s">
        <v>6</v>
      </c>
    </row>
    <row r="44" spans="4:19" ht="13.5" customHeight="1" x14ac:dyDescent="0.2">
      <c r="D44" s="12"/>
      <c r="E44" s="113" t="s">
        <v>28</v>
      </c>
      <c r="F44" s="114" t="s">
        <v>6</v>
      </c>
      <c r="G44" s="115" t="s">
        <v>5</v>
      </c>
      <c r="H44" s="78" t="s">
        <v>6</v>
      </c>
      <c r="I44" s="123" t="s">
        <v>6</v>
      </c>
      <c r="J44" s="78" t="s">
        <v>6</v>
      </c>
      <c r="K44" s="114" t="s">
        <v>6</v>
      </c>
    </row>
    <row r="45" spans="4:19" ht="13.5" customHeight="1" x14ac:dyDescent="0.2">
      <c r="D45" s="12"/>
      <c r="E45" s="113" t="s">
        <v>44</v>
      </c>
      <c r="F45" s="114" t="s">
        <v>6</v>
      </c>
      <c r="G45" s="115" t="s">
        <v>5</v>
      </c>
      <c r="H45" s="116" t="s">
        <v>5</v>
      </c>
      <c r="I45" s="123" t="s">
        <v>6</v>
      </c>
      <c r="J45" s="78" t="s">
        <v>6</v>
      </c>
      <c r="K45" s="114" t="s">
        <v>6</v>
      </c>
    </row>
    <row r="46" spans="4:19" ht="13.5" customHeight="1" x14ac:dyDescent="0.2">
      <c r="D46" s="12"/>
      <c r="E46" s="113" t="s">
        <v>139</v>
      </c>
      <c r="F46" s="155" t="s">
        <v>140</v>
      </c>
      <c r="G46" s="114" t="s">
        <v>6</v>
      </c>
      <c r="H46" s="115" t="s">
        <v>5</v>
      </c>
      <c r="I46" s="123" t="s">
        <v>6</v>
      </c>
      <c r="J46" s="78" t="s">
        <v>6</v>
      </c>
      <c r="K46" s="114" t="s">
        <v>6</v>
      </c>
    </row>
    <row r="47" spans="4:19" ht="13.5" customHeight="1" x14ac:dyDescent="0.2">
      <c r="D47" s="12"/>
      <c r="E47" s="113" t="s">
        <v>42</v>
      </c>
      <c r="F47" s="114" t="s">
        <v>6</v>
      </c>
      <c r="G47" s="114" t="s">
        <v>6</v>
      </c>
      <c r="H47" s="78" t="s">
        <v>6</v>
      </c>
      <c r="I47" s="123" t="s">
        <v>6</v>
      </c>
      <c r="J47" s="78" t="s">
        <v>6</v>
      </c>
      <c r="K47" s="114" t="s">
        <v>6</v>
      </c>
    </row>
    <row r="48" spans="4:19" ht="13.5" customHeight="1" x14ac:dyDescent="0.2">
      <c r="D48" s="12"/>
      <c r="E48" s="113" t="s">
        <v>29</v>
      </c>
      <c r="F48" s="114" t="s">
        <v>6</v>
      </c>
      <c r="G48" s="114" t="s">
        <v>6</v>
      </c>
      <c r="H48" s="78" t="s">
        <v>6</v>
      </c>
      <c r="I48" s="123" t="s">
        <v>6</v>
      </c>
      <c r="J48" s="78" t="s">
        <v>6</v>
      </c>
      <c r="K48" s="114" t="s">
        <v>6</v>
      </c>
    </row>
    <row r="49" spans="3:12" ht="13.5" customHeight="1" x14ac:dyDescent="0.2">
      <c r="D49" s="12"/>
      <c r="E49" s="113" t="s">
        <v>30</v>
      </c>
      <c r="F49" s="114" t="s">
        <v>6</v>
      </c>
      <c r="G49" s="114" t="s">
        <v>6</v>
      </c>
      <c r="H49" s="78" t="s">
        <v>6</v>
      </c>
      <c r="I49" s="123" t="s">
        <v>6</v>
      </c>
      <c r="J49" s="78" t="s">
        <v>6</v>
      </c>
      <c r="K49" s="114" t="s">
        <v>6</v>
      </c>
    </row>
    <row r="50" spans="3:12" ht="13.5" customHeight="1" x14ac:dyDescent="0.2">
      <c r="D50" s="13"/>
      <c r="E50" s="14" t="s">
        <v>31</v>
      </c>
      <c r="F50" s="47" t="s">
        <v>6</v>
      </c>
      <c r="G50" s="47" t="s">
        <v>6</v>
      </c>
      <c r="H50" s="252" t="s">
        <v>5</v>
      </c>
      <c r="I50" s="124" t="s">
        <v>6</v>
      </c>
      <c r="J50" s="79" t="s">
        <v>6</v>
      </c>
      <c r="K50" s="196" t="s">
        <v>6</v>
      </c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5.75" customHeight="1" x14ac:dyDescent="0.2">
      <c r="C53" s="4"/>
      <c r="D53" s="4"/>
      <c r="E53" s="4"/>
      <c r="F53" s="4"/>
      <c r="G53" s="4"/>
      <c r="H53" s="4"/>
      <c r="I53" s="4"/>
    </row>
    <row r="54" spans="3:12" ht="15.75" customHeight="1" x14ac:dyDescent="0.2">
      <c r="C54" s="4"/>
      <c r="D54" s="4"/>
      <c r="E54" s="4"/>
      <c r="F54" s="4"/>
      <c r="G54" s="4"/>
      <c r="H54" s="4"/>
      <c r="I54" s="4"/>
    </row>
    <row r="55" spans="3:12" ht="15.75" customHeight="1" x14ac:dyDescent="0.2">
      <c r="C55" s="4"/>
      <c r="D55" s="4"/>
      <c r="E55" s="4"/>
      <c r="F55" s="4"/>
      <c r="G55" s="4"/>
      <c r="H55" s="4"/>
      <c r="I55" s="4"/>
    </row>
    <row r="56" spans="3:12" ht="15.75" customHeight="1" x14ac:dyDescent="0.2">
      <c r="C56" s="4"/>
      <c r="D56" s="4"/>
      <c r="E56" s="4"/>
      <c r="F56" s="4"/>
      <c r="G56" s="4"/>
      <c r="H56" s="4"/>
      <c r="I56" s="4"/>
    </row>
    <row r="57" spans="3:12" ht="15.75" customHeight="1" x14ac:dyDescent="0.2">
      <c r="C57" s="4"/>
      <c r="D57" s="4"/>
      <c r="E57" s="4"/>
      <c r="F57" s="4"/>
      <c r="G57" s="4"/>
      <c r="H57" s="4"/>
      <c r="I57" s="4"/>
    </row>
    <row r="58" spans="3:12" ht="18" customHeight="1" x14ac:dyDescent="0.2">
      <c r="C58" s="4"/>
      <c r="D58" s="16"/>
      <c r="E58" s="16"/>
      <c r="F58" s="16"/>
      <c r="G58" s="16"/>
      <c r="H58" s="16"/>
      <c r="I58" s="16"/>
      <c r="J58" s="16"/>
      <c r="K58" s="16"/>
    </row>
    <row r="59" spans="3:12" ht="18" customHeight="1" x14ac:dyDescent="0.2">
      <c r="D59" s="17"/>
      <c r="E59" s="17"/>
      <c r="F59" s="17"/>
      <c r="G59" s="17"/>
      <c r="H59" s="17"/>
      <c r="I59" s="17"/>
      <c r="J59" s="17"/>
      <c r="K59" s="17"/>
      <c r="L59" s="89"/>
    </row>
    <row r="60" spans="3:12" ht="15.75" customHeight="1" x14ac:dyDescent="0.2">
      <c r="C60" s="109" t="s">
        <v>32</v>
      </c>
    </row>
    <row r="61" spans="3:12" ht="6.95" customHeight="1" x14ac:dyDescent="0.2"/>
    <row r="62" spans="3:12" ht="33.75" customHeight="1" x14ac:dyDescent="0.2">
      <c r="C62" s="4"/>
      <c r="D62" s="5" t="s">
        <v>2</v>
      </c>
      <c r="E62" s="6"/>
      <c r="F62" s="7" t="s">
        <v>53</v>
      </c>
      <c r="G62" s="7" t="s">
        <v>3</v>
      </c>
      <c r="H62" s="7" t="s">
        <v>188</v>
      </c>
      <c r="I62" s="7" t="s">
        <v>82</v>
      </c>
      <c r="J62" s="7" t="s">
        <v>72</v>
      </c>
      <c r="K62" s="7" t="s">
        <v>126</v>
      </c>
    </row>
    <row r="63" spans="3:12" ht="15.95" customHeight="1" x14ac:dyDescent="0.2">
      <c r="D63" s="11"/>
      <c r="E63" s="111" t="s">
        <v>33</v>
      </c>
      <c r="F63" s="119" t="s">
        <v>6</v>
      </c>
      <c r="G63" s="253" t="s">
        <v>6</v>
      </c>
      <c r="H63" s="253" t="s">
        <v>6</v>
      </c>
      <c r="I63" s="122" t="s">
        <v>6</v>
      </c>
      <c r="J63" s="77" t="s">
        <v>6</v>
      </c>
      <c r="K63" s="119" t="s">
        <v>6</v>
      </c>
    </row>
    <row r="64" spans="3:12" ht="15.95" customHeight="1" x14ac:dyDescent="0.2">
      <c r="D64" s="12"/>
      <c r="E64" s="113" t="s">
        <v>34</v>
      </c>
      <c r="F64" s="115" t="s">
        <v>5</v>
      </c>
      <c r="G64" s="115" t="s">
        <v>5</v>
      </c>
      <c r="H64" s="120" t="s">
        <v>6</v>
      </c>
      <c r="I64" s="123" t="s">
        <v>6</v>
      </c>
      <c r="J64" s="78" t="s">
        <v>6</v>
      </c>
      <c r="K64" s="114" t="s">
        <v>6</v>
      </c>
    </row>
    <row r="65" spans="4:11" ht="15.95" customHeight="1" x14ac:dyDescent="0.2">
      <c r="D65" s="12"/>
      <c r="E65" s="113" t="s">
        <v>35</v>
      </c>
      <c r="F65" s="115" t="s">
        <v>5</v>
      </c>
      <c r="G65" s="115" t="s">
        <v>5</v>
      </c>
      <c r="H65" s="78" t="s">
        <v>6</v>
      </c>
      <c r="I65" s="123" t="s">
        <v>6</v>
      </c>
      <c r="J65" s="78" t="s">
        <v>6</v>
      </c>
      <c r="K65" s="114" t="s">
        <v>6</v>
      </c>
    </row>
    <row r="66" spans="4:11" ht="15.95" customHeight="1" x14ac:dyDescent="0.2">
      <c r="D66" s="12"/>
      <c r="E66" s="113" t="s">
        <v>59</v>
      </c>
      <c r="F66" s="114" t="s">
        <v>6</v>
      </c>
      <c r="G66" s="115" t="s">
        <v>5</v>
      </c>
      <c r="H66" s="78" t="s">
        <v>6</v>
      </c>
      <c r="I66" s="123" t="s">
        <v>6</v>
      </c>
      <c r="J66" s="78" t="s">
        <v>6</v>
      </c>
      <c r="K66" s="114" t="s">
        <v>6</v>
      </c>
    </row>
    <row r="67" spans="4:11" ht="15.95" customHeight="1" x14ac:dyDescent="0.2">
      <c r="D67" s="12"/>
      <c r="E67" s="113" t="s">
        <v>36</v>
      </c>
      <c r="F67" s="115" t="s">
        <v>5</v>
      </c>
      <c r="G67" s="155" t="s">
        <v>141</v>
      </c>
      <c r="H67" s="78" t="s">
        <v>6</v>
      </c>
      <c r="I67" s="123" t="s">
        <v>6</v>
      </c>
      <c r="J67" s="78" t="s">
        <v>6</v>
      </c>
      <c r="K67" s="114" t="s">
        <v>6</v>
      </c>
    </row>
    <row r="68" spans="4:11" ht="15.95" customHeight="1" x14ac:dyDescent="0.2">
      <c r="D68" s="12"/>
      <c r="E68" s="113" t="s">
        <v>70</v>
      </c>
      <c r="F68" s="114" t="s">
        <v>6</v>
      </c>
      <c r="G68" s="115" t="s">
        <v>5</v>
      </c>
      <c r="H68" s="78" t="s">
        <v>6</v>
      </c>
      <c r="I68" s="123" t="s">
        <v>6</v>
      </c>
      <c r="J68" s="78" t="s">
        <v>6</v>
      </c>
      <c r="K68" s="114" t="s">
        <v>6</v>
      </c>
    </row>
    <row r="69" spans="4:11" ht="15.95" customHeight="1" x14ac:dyDescent="0.2">
      <c r="D69" s="12"/>
      <c r="E69" s="113" t="s">
        <v>66</v>
      </c>
      <c r="F69" s="115" t="s">
        <v>5</v>
      </c>
      <c r="G69" s="115" t="s">
        <v>5</v>
      </c>
      <c r="H69" s="116" t="s">
        <v>5</v>
      </c>
      <c r="I69" s="123" t="s">
        <v>6</v>
      </c>
      <c r="J69" s="78" t="s">
        <v>6</v>
      </c>
      <c r="K69" s="114" t="s">
        <v>6</v>
      </c>
    </row>
    <row r="70" spans="4:11" ht="15.95" customHeight="1" x14ac:dyDescent="0.2">
      <c r="D70" s="12"/>
      <c r="E70" s="113" t="s">
        <v>37</v>
      </c>
      <c r="F70" s="114" t="s">
        <v>6</v>
      </c>
      <c r="G70" s="114" t="s">
        <v>6</v>
      </c>
      <c r="H70" s="116" t="s">
        <v>5</v>
      </c>
      <c r="I70" s="123" t="s">
        <v>6</v>
      </c>
      <c r="J70" s="78" t="s">
        <v>6</v>
      </c>
      <c r="K70" s="114" t="s">
        <v>6</v>
      </c>
    </row>
    <row r="71" spans="4:11" ht="15.95" customHeight="1" x14ac:dyDescent="0.2">
      <c r="D71" s="13"/>
      <c r="E71" s="14" t="s">
        <v>58</v>
      </c>
      <c r="F71" s="47" t="s">
        <v>6</v>
      </c>
      <c r="G71" s="74" t="s">
        <v>5</v>
      </c>
      <c r="H71" s="75" t="s">
        <v>5</v>
      </c>
      <c r="I71" s="125" t="s">
        <v>6</v>
      </c>
      <c r="J71" s="15" t="s">
        <v>6</v>
      </c>
      <c r="K71" s="196" t="s">
        <v>6</v>
      </c>
    </row>
    <row r="72" spans="4:11" ht="15.95" customHeight="1" x14ac:dyDescent="0.2"/>
    <row r="73" spans="4:11" ht="15.95" customHeight="1" x14ac:dyDescent="0.2">
      <c r="D73" s="1"/>
    </row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spans="2:12" ht="15.95" customHeight="1" x14ac:dyDescent="0.2"/>
    <row r="98" spans="2:12" ht="15.95" customHeight="1" x14ac:dyDescent="0.2"/>
    <row r="99" spans="2:12" ht="15.95" customHeight="1" x14ac:dyDescent="0.2"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2:12" ht="11.25" customHeight="1" x14ac:dyDescent="0.2">
      <c r="B100" s="4"/>
      <c r="C100" s="4"/>
      <c r="D100" s="16"/>
      <c r="E100" s="16"/>
      <c r="F100" s="16"/>
      <c r="G100" s="16"/>
      <c r="H100" s="16"/>
      <c r="I100" s="16"/>
      <c r="J100" s="16"/>
      <c r="K100" s="16"/>
    </row>
    <row r="101" spans="2:12" ht="11.25" customHeight="1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2:12" ht="11.25" customHeight="1" x14ac:dyDescent="0.2">
      <c r="B102" s="4"/>
      <c r="C102" s="4"/>
      <c r="D102" s="17"/>
      <c r="E102" s="17"/>
      <c r="F102" s="17"/>
      <c r="G102" s="17"/>
      <c r="H102" s="17"/>
      <c r="I102" s="17"/>
      <c r="J102" s="17"/>
      <c r="K102" s="17"/>
    </row>
    <row r="103" spans="2:12" ht="14.1" customHeight="1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2:12" ht="15" customHeight="1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2:12" ht="15" customHeight="1" x14ac:dyDescent="0.2">
      <c r="D105" s="4"/>
      <c r="E105" s="4"/>
      <c r="F105" s="4"/>
      <c r="G105" s="4"/>
      <c r="H105" s="4"/>
      <c r="I105" s="4"/>
    </row>
    <row r="106" spans="2:12" ht="15" customHeight="1" x14ac:dyDescent="0.2">
      <c r="C106" s="4"/>
      <c r="D106" s="4"/>
      <c r="E106" s="4"/>
      <c r="F106" s="4"/>
      <c r="G106" s="4"/>
      <c r="H106" s="4"/>
      <c r="I106" s="4"/>
      <c r="J106" s="4"/>
    </row>
    <row r="107" spans="2:12" ht="15.95" customHeight="1" x14ac:dyDescent="0.2">
      <c r="C107" s="4"/>
      <c r="D107" s="4"/>
      <c r="E107" s="4"/>
      <c r="F107" s="4"/>
      <c r="G107" s="4"/>
      <c r="H107" s="4"/>
      <c r="I107" s="4"/>
      <c r="J107" s="4"/>
    </row>
    <row r="110" spans="2:12" x14ac:dyDescent="0.2">
      <c r="L110" s="254"/>
    </row>
  </sheetData>
  <pageMargins left="0.6692913385826772" right="0.47244094488188981" top="0.39370078740157483" bottom="0.6692913385826772" header="0" footer="0"/>
  <pageSetup paperSize="9" scale="89" fitToHeight="0" orientation="portrait" r:id="rId1"/>
  <headerFooter alignWithMargins="0"/>
  <rowBreaks count="1" manualBreakCount="1">
    <brk id="59" min="2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4"/>
  <sheetViews>
    <sheetView showGridLines="0" zoomScaleNormal="100" workbookViewId="0"/>
  </sheetViews>
  <sheetFormatPr baseColWidth="10" defaultColWidth="11.42578125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42578125" style="27" customWidth="1"/>
    <col min="6" max="6" width="8.5703125" style="27" customWidth="1"/>
    <col min="7" max="7" width="9.140625" style="27" customWidth="1"/>
    <col min="8" max="8" width="9.85546875" style="27" customWidth="1"/>
    <col min="9" max="10" width="8.5703125" style="27" customWidth="1"/>
    <col min="11" max="11" width="8.5703125" style="48" customWidth="1"/>
    <col min="12" max="12" width="6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39</v>
      </c>
      <c r="Q6" s="154"/>
    </row>
    <row r="7" spans="1:18" ht="18" customHeight="1" x14ac:dyDescent="0.2">
      <c r="C7" s="22" t="s">
        <v>162</v>
      </c>
      <c r="D7" s="22"/>
      <c r="E7" s="22"/>
      <c r="F7" s="22"/>
    </row>
    <row r="8" spans="1:18" ht="15.75" customHeight="1" x14ac:dyDescent="0.2">
      <c r="C8" s="154"/>
      <c r="D8" s="22" t="s">
        <v>109</v>
      </c>
      <c r="E8" s="22"/>
      <c r="F8" s="22"/>
    </row>
    <row r="9" spans="1:18" ht="15.75" customHeight="1" x14ac:dyDescent="0.2">
      <c r="C9" s="154"/>
      <c r="D9" s="22"/>
      <c r="E9" s="22"/>
      <c r="F9" s="22"/>
    </row>
    <row r="10" spans="1:18" ht="6.75" customHeight="1" x14ac:dyDescent="0.2">
      <c r="C10" s="157"/>
      <c r="D10" s="22"/>
      <c r="E10" s="22"/>
      <c r="F10" s="22"/>
    </row>
    <row r="11" spans="1:18" ht="15.95" customHeight="1" x14ac:dyDescent="0.2">
      <c r="C11" s="22"/>
    </row>
    <row r="12" spans="1:18" ht="15.95" customHeight="1" x14ac:dyDescent="0.2">
      <c r="C12" s="22"/>
    </row>
    <row r="13" spans="1:18" ht="6.75" customHeight="1" x14ac:dyDescent="0.2">
      <c r="C13" s="22"/>
    </row>
    <row r="14" spans="1:18" ht="27" customHeight="1" x14ac:dyDescent="0.2">
      <c r="C14" s="31"/>
      <c r="D14" s="159"/>
      <c r="E14" s="173"/>
      <c r="F14" s="160" t="s">
        <v>90</v>
      </c>
      <c r="G14" s="152" t="s">
        <v>49</v>
      </c>
      <c r="H14" s="152" t="s">
        <v>69</v>
      </c>
      <c r="I14" s="48"/>
      <c r="K14" s="27"/>
    </row>
    <row r="15" spans="1:18" ht="15.75" customHeight="1" x14ac:dyDescent="0.2">
      <c r="C15" s="26"/>
      <c r="D15" s="161" t="s">
        <v>143</v>
      </c>
      <c r="E15" s="233"/>
      <c r="F15" s="162">
        <v>406</v>
      </c>
      <c r="G15" s="162">
        <v>142</v>
      </c>
      <c r="H15" s="162">
        <v>264</v>
      </c>
      <c r="I15" s="26"/>
      <c r="J15" s="26"/>
      <c r="K15" s="27"/>
    </row>
    <row r="16" spans="1:18" ht="15.75" customHeight="1" x14ac:dyDescent="0.2">
      <c r="B16" s="48"/>
      <c r="C16" s="26"/>
      <c r="D16" s="240" t="s">
        <v>54</v>
      </c>
      <c r="E16" s="234"/>
      <c r="F16" s="164">
        <v>217</v>
      </c>
      <c r="G16" s="164">
        <v>83</v>
      </c>
      <c r="H16" s="164">
        <v>134</v>
      </c>
      <c r="I16" s="26"/>
      <c r="K16" s="27"/>
    </row>
    <row r="17" spans="2:17" ht="15.95" customHeight="1" x14ac:dyDescent="0.2">
      <c r="C17" s="26"/>
      <c r="D17" s="241" t="s">
        <v>160</v>
      </c>
      <c r="E17" s="176"/>
      <c r="F17" s="166">
        <v>187</v>
      </c>
      <c r="G17" s="166">
        <v>58</v>
      </c>
      <c r="H17" s="164">
        <v>129</v>
      </c>
      <c r="I17" s="26"/>
      <c r="K17" s="27"/>
    </row>
    <row r="18" spans="2:17" ht="15.95" customHeight="1" x14ac:dyDescent="0.2">
      <c r="C18" s="26"/>
      <c r="D18" s="103" t="s">
        <v>164</v>
      </c>
      <c r="E18" s="255"/>
      <c r="F18" s="167">
        <v>163</v>
      </c>
      <c r="G18" s="256">
        <v>51</v>
      </c>
      <c r="H18" s="257">
        <v>112</v>
      </c>
      <c r="I18" s="26"/>
      <c r="K18" s="27"/>
    </row>
    <row r="19" spans="2:17" ht="15.95" customHeight="1" x14ac:dyDescent="0.2">
      <c r="C19" s="26"/>
      <c r="D19" s="258" t="s">
        <v>165</v>
      </c>
      <c r="E19" s="259"/>
      <c r="F19" s="260">
        <v>24</v>
      </c>
      <c r="G19" s="260">
        <v>7</v>
      </c>
      <c r="H19" s="261">
        <v>17</v>
      </c>
      <c r="I19" s="26"/>
      <c r="K19" s="27"/>
    </row>
    <row r="20" spans="2:17" ht="15.95" customHeight="1" x14ac:dyDescent="0.2">
      <c r="C20" s="26"/>
      <c r="D20" s="240" t="s">
        <v>161</v>
      </c>
      <c r="E20" s="235"/>
      <c r="F20" s="187">
        <v>2</v>
      </c>
      <c r="G20" s="236">
        <v>1</v>
      </c>
      <c r="H20" s="237">
        <v>1</v>
      </c>
      <c r="I20" s="26"/>
      <c r="K20" s="27"/>
    </row>
    <row r="21" spans="2:17" ht="15.75" customHeight="1" x14ac:dyDescent="0.2">
      <c r="C21" s="25"/>
      <c r="D21" s="49" t="s">
        <v>110</v>
      </c>
    </row>
    <row r="22" spans="2:17" ht="15.75" customHeight="1" x14ac:dyDescent="0.2">
      <c r="B22" s="62"/>
      <c r="C22" s="25"/>
      <c r="D22" s="60" t="s">
        <v>106</v>
      </c>
      <c r="F22" s="55"/>
      <c r="G22" s="52"/>
      <c r="H22" s="52"/>
      <c r="I22" s="52"/>
    </row>
    <row r="23" spans="2:17" ht="15.75" customHeight="1" x14ac:dyDescent="0.2">
      <c r="B23" s="62"/>
      <c r="C23" s="25"/>
      <c r="D23" s="60"/>
      <c r="F23" s="55"/>
      <c r="G23" s="52"/>
      <c r="H23" s="52"/>
      <c r="I23" s="52"/>
    </row>
    <row r="24" spans="2:17" ht="15.75" customHeight="1" x14ac:dyDescent="0.2">
      <c r="B24" s="62"/>
      <c r="C24" s="25"/>
      <c r="D24" s="60"/>
      <c r="F24" s="55"/>
      <c r="G24" s="52"/>
      <c r="H24" s="52"/>
      <c r="I24" s="52"/>
    </row>
    <row r="25" spans="2:17" ht="15.75" customHeight="1" x14ac:dyDescent="0.2">
      <c r="B25" s="62"/>
      <c r="C25" s="25"/>
      <c r="D25" s="49"/>
      <c r="F25" s="55"/>
      <c r="G25" s="52"/>
      <c r="H25" s="52"/>
      <c r="I25" s="52"/>
    </row>
    <row r="26" spans="2:17" ht="15.75" customHeight="1" x14ac:dyDescent="0.2">
      <c r="C26" s="25"/>
      <c r="D26" s="55"/>
      <c r="E26" s="55"/>
      <c r="F26" s="55"/>
      <c r="G26" s="52"/>
      <c r="H26" s="52"/>
      <c r="I26" s="52"/>
    </row>
    <row r="27" spans="2:17" ht="6.75" customHeight="1" x14ac:dyDescent="0.2">
      <c r="C27" s="25"/>
      <c r="D27" s="55"/>
      <c r="E27" s="55"/>
      <c r="F27" s="55"/>
      <c r="G27" s="52"/>
      <c r="H27" s="52"/>
      <c r="I27" s="52"/>
    </row>
    <row r="28" spans="2:17" ht="27" customHeight="1" x14ac:dyDescent="0.2">
      <c r="C28" s="25"/>
      <c r="D28" s="98"/>
      <c r="E28" s="160" t="s">
        <v>90</v>
      </c>
      <c r="F28" s="152" t="s">
        <v>49</v>
      </c>
      <c r="G28" s="152" t="s">
        <v>69</v>
      </c>
      <c r="H28" s="52"/>
      <c r="I28" s="52"/>
      <c r="Q28" s="217"/>
    </row>
    <row r="29" spans="2:17" ht="15.75" customHeight="1" x14ac:dyDescent="0.2">
      <c r="C29" s="25"/>
      <c r="D29" s="64" t="s">
        <v>97</v>
      </c>
      <c r="E29" s="197">
        <v>196</v>
      </c>
      <c r="F29" s="197">
        <v>72</v>
      </c>
      <c r="G29" s="197">
        <v>124</v>
      </c>
      <c r="H29" s="52"/>
      <c r="I29" s="52"/>
    </row>
    <row r="30" spans="2:17" ht="15.75" customHeight="1" x14ac:dyDescent="0.2">
      <c r="C30" s="25"/>
      <c r="D30" s="94" t="s">
        <v>98</v>
      </c>
      <c r="E30" s="92">
        <v>9</v>
      </c>
      <c r="F30" s="92">
        <v>5</v>
      </c>
      <c r="G30" s="92">
        <v>4</v>
      </c>
      <c r="H30" s="52"/>
      <c r="I30" s="52"/>
    </row>
    <row r="31" spans="2:17" ht="15.75" customHeight="1" x14ac:dyDescent="0.2">
      <c r="C31" s="25"/>
      <c r="D31" s="58" t="s">
        <v>99</v>
      </c>
      <c r="E31" s="271">
        <v>12</v>
      </c>
      <c r="F31" s="271">
        <v>6</v>
      </c>
      <c r="G31" s="272">
        <v>6</v>
      </c>
      <c r="H31" s="52"/>
      <c r="I31" s="52"/>
    </row>
    <row r="32" spans="2:17" ht="15.75" customHeight="1" x14ac:dyDescent="0.2">
      <c r="C32" s="25"/>
      <c r="D32" s="71" t="s">
        <v>90</v>
      </c>
      <c r="E32" s="198">
        <v>217</v>
      </c>
      <c r="F32" s="198">
        <v>83</v>
      </c>
      <c r="G32" s="203">
        <v>134</v>
      </c>
      <c r="H32" s="52"/>
      <c r="I32" s="52"/>
    </row>
    <row r="33" spans="3:9" ht="12" customHeight="1" x14ac:dyDescent="0.2">
      <c r="C33" s="25"/>
      <c r="D33" s="172" t="s">
        <v>163</v>
      </c>
      <c r="E33" s="170"/>
      <c r="F33" s="171"/>
      <c r="G33" s="169"/>
      <c r="H33" s="52"/>
      <c r="I33" s="52"/>
    </row>
    <row r="34" spans="3:9" ht="13.5" customHeight="1" x14ac:dyDescent="0.2">
      <c r="C34" s="25"/>
      <c r="D34" s="49" t="s">
        <v>110</v>
      </c>
      <c r="E34" s="170"/>
      <c r="F34" s="171"/>
      <c r="G34" s="169"/>
      <c r="H34" s="52"/>
      <c r="I34" s="52"/>
    </row>
    <row r="35" spans="3:9" ht="15.75" customHeight="1" x14ac:dyDescent="0.2">
      <c r="C35" s="25"/>
      <c r="D35" s="60" t="s">
        <v>106</v>
      </c>
      <c r="E35" s="170"/>
      <c r="F35" s="171"/>
      <c r="G35" s="169"/>
      <c r="H35" s="52"/>
      <c r="I35" s="52"/>
    </row>
    <row r="36" spans="3:9" ht="15.75" customHeight="1" x14ac:dyDescent="0.2">
      <c r="C36" s="25"/>
      <c r="D36" s="60"/>
      <c r="E36" s="170"/>
      <c r="F36" s="171"/>
      <c r="G36" s="169"/>
      <c r="H36" s="52"/>
      <c r="I36" s="52"/>
    </row>
    <row r="37" spans="3:9" ht="15.75" customHeight="1" x14ac:dyDescent="0.2">
      <c r="C37" s="25"/>
      <c r="D37" s="60"/>
      <c r="E37" s="170"/>
      <c r="F37" s="171"/>
      <c r="G37" s="169"/>
      <c r="H37" s="52"/>
      <c r="I37" s="52"/>
    </row>
    <row r="38" spans="3:9" ht="15.75" customHeight="1" x14ac:dyDescent="0.2">
      <c r="H38" s="52"/>
      <c r="I38" s="52"/>
    </row>
    <row r="39" spans="3:9" ht="15.75" customHeight="1" x14ac:dyDescent="0.2">
      <c r="H39" s="52"/>
      <c r="I39" s="52"/>
    </row>
    <row r="40" spans="3:9" ht="15.75" customHeight="1" x14ac:dyDescent="0.2">
      <c r="H40" s="52"/>
      <c r="I40" s="52"/>
    </row>
    <row r="41" spans="3:9" ht="15.75" customHeight="1" x14ac:dyDescent="0.2">
      <c r="D41" s="67"/>
      <c r="E41" s="34"/>
      <c r="F41" s="68" t="s">
        <v>41</v>
      </c>
      <c r="G41" s="69" t="s">
        <v>50</v>
      </c>
    </row>
    <row r="42" spans="3:9" ht="15.75" customHeight="1" x14ac:dyDescent="0.2">
      <c r="D42" s="262" t="s">
        <v>100</v>
      </c>
      <c r="E42" s="263"/>
      <c r="F42" s="332">
        <v>44</v>
      </c>
      <c r="G42" s="264">
        <f>(F42*100)/$F$45</f>
        <v>36.666666666666664</v>
      </c>
    </row>
    <row r="43" spans="3:9" ht="15.75" customHeight="1" x14ac:dyDescent="0.2">
      <c r="D43" s="94" t="s">
        <v>101</v>
      </c>
      <c r="E43" s="91"/>
      <c r="F43" s="304">
        <v>37</v>
      </c>
      <c r="G43" s="93">
        <f>(F43*100)/$F$45</f>
        <v>30.833333333333332</v>
      </c>
    </row>
    <row r="44" spans="3:9" ht="15.75" customHeight="1" x14ac:dyDescent="0.2">
      <c r="D44" s="273" t="s">
        <v>102</v>
      </c>
      <c r="E44" s="274"/>
      <c r="F44" s="333">
        <v>39</v>
      </c>
      <c r="G44" s="276">
        <f>(F44*100)/$F$45</f>
        <v>32.5</v>
      </c>
    </row>
    <row r="45" spans="3:9" ht="15.75" customHeight="1" x14ac:dyDescent="0.2">
      <c r="D45" s="204" t="s">
        <v>40</v>
      </c>
      <c r="E45" s="205"/>
      <c r="F45" s="206">
        <f>SUM(F42:F44)</f>
        <v>120</v>
      </c>
      <c r="G45" s="207">
        <f>SUM(G42:G44)</f>
        <v>100</v>
      </c>
    </row>
    <row r="46" spans="3:9" ht="15.75" customHeight="1" x14ac:dyDescent="0.2">
      <c r="D46" s="49" t="s">
        <v>110</v>
      </c>
    </row>
    <row r="47" spans="3:9" ht="15.75" customHeight="1" x14ac:dyDescent="0.2">
      <c r="D47" s="60" t="s">
        <v>106</v>
      </c>
    </row>
    <row r="48" spans="3:9" ht="15.75" customHeight="1" x14ac:dyDescent="0.2">
      <c r="C48" s="25"/>
      <c r="D48" s="60"/>
      <c r="E48" s="170"/>
      <c r="F48" s="171"/>
      <c r="G48" s="169"/>
      <c r="H48" s="52"/>
      <c r="I48" s="52"/>
    </row>
    <row r="49" spans="3:9" ht="6.75" customHeight="1" x14ac:dyDescent="0.2">
      <c r="C49" s="25"/>
      <c r="D49" s="60"/>
      <c r="E49" s="170"/>
      <c r="F49" s="171"/>
      <c r="G49" s="169"/>
      <c r="H49" s="52"/>
      <c r="I49" s="52"/>
    </row>
    <row r="50" spans="3:9" ht="15.75" customHeight="1" x14ac:dyDescent="0.2">
      <c r="D50" s="346" t="s">
        <v>196</v>
      </c>
      <c r="E50" s="220"/>
      <c r="F50" s="220"/>
      <c r="G50" s="220"/>
      <c r="H50" s="220"/>
    </row>
    <row r="51" spans="3:9" ht="6.75" customHeight="1" x14ac:dyDescent="0.2">
      <c r="D51" s="221"/>
      <c r="E51" s="222"/>
      <c r="F51" s="222"/>
      <c r="G51" s="222"/>
      <c r="H51" s="222"/>
    </row>
    <row r="52" spans="3:9" ht="15.75" customHeight="1" x14ac:dyDescent="0.2">
      <c r="D52" s="223" t="s">
        <v>152</v>
      </c>
      <c r="E52" s="224"/>
      <c r="F52" s="225"/>
      <c r="G52" s="152" t="s">
        <v>41</v>
      </c>
      <c r="H52" s="226" t="s">
        <v>50</v>
      </c>
    </row>
    <row r="53" spans="3:9" ht="15.75" customHeight="1" x14ac:dyDescent="0.2">
      <c r="D53" s="227" t="s">
        <v>153</v>
      </c>
      <c r="E53" s="228"/>
      <c r="F53" s="229"/>
      <c r="G53" s="168">
        <v>37</v>
      </c>
      <c r="H53" s="85">
        <f t="shared" ref="H53:H58" si="0">G53*100/$G$60</f>
        <v>44.578313253012048</v>
      </c>
    </row>
    <row r="54" spans="3:9" ht="15.75" customHeight="1" x14ac:dyDescent="0.2">
      <c r="D54" s="290" t="s">
        <v>154</v>
      </c>
      <c r="E54" s="291"/>
      <c r="F54" s="292"/>
      <c r="G54" s="293">
        <v>35</v>
      </c>
      <c r="H54" s="93">
        <f t="shared" si="0"/>
        <v>42.168674698795179</v>
      </c>
    </row>
    <row r="55" spans="3:9" ht="15.75" customHeight="1" x14ac:dyDescent="0.2">
      <c r="D55" s="290" t="s">
        <v>155</v>
      </c>
      <c r="E55" s="291"/>
      <c r="F55" s="292"/>
      <c r="G55" s="293">
        <v>4</v>
      </c>
      <c r="H55" s="294">
        <f t="shared" si="0"/>
        <v>4.8192771084337354</v>
      </c>
    </row>
    <row r="56" spans="3:9" ht="15.75" customHeight="1" x14ac:dyDescent="0.2">
      <c r="D56" s="290" t="s">
        <v>156</v>
      </c>
      <c r="E56" s="291"/>
      <c r="F56" s="292"/>
      <c r="G56" s="293">
        <v>1</v>
      </c>
      <c r="H56" s="294">
        <f t="shared" si="0"/>
        <v>1.2048192771084338</v>
      </c>
    </row>
    <row r="57" spans="3:9" ht="15.75" customHeight="1" x14ac:dyDescent="0.2">
      <c r="D57" s="290" t="s">
        <v>157</v>
      </c>
      <c r="E57" s="291"/>
      <c r="F57" s="292"/>
      <c r="G57" s="293">
        <v>0</v>
      </c>
      <c r="H57" s="294">
        <f t="shared" si="0"/>
        <v>0</v>
      </c>
    </row>
    <row r="58" spans="3:9" ht="15.75" customHeight="1" x14ac:dyDescent="0.2">
      <c r="D58" s="290" t="s">
        <v>158</v>
      </c>
      <c r="E58" s="291"/>
      <c r="F58" s="292"/>
      <c r="G58" s="200">
        <v>6</v>
      </c>
      <c r="H58" s="294">
        <f t="shared" si="0"/>
        <v>7.2289156626506026</v>
      </c>
    </row>
    <row r="59" spans="3:9" ht="15.75" customHeight="1" x14ac:dyDescent="0.2">
      <c r="D59" s="277" t="s">
        <v>159</v>
      </c>
      <c r="E59" s="278"/>
      <c r="F59" s="279"/>
      <c r="G59" s="280">
        <v>0</v>
      </c>
      <c r="H59" s="281">
        <f>G59*100/G60</f>
        <v>0</v>
      </c>
    </row>
    <row r="60" spans="3:9" ht="15.75" customHeight="1" x14ac:dyDescent="0.2">
      <c r="D60" s="181"/>
      <c r="E60" s="230"/>
      <c r="F60" s="231" t="s">
        <v>48</v>
      </c>
      <c r="G60" s="232">
        <f>SUM(G53:G59)</f>
        <v>83</v>
      </c>
      <c r="H60" s="95">
        <f>SUM(H53:H59)</f>
        <v>100</v>
      </c>
    </row>
    <row r="61" spans="3:9" ht="15.75" customHeight="1" x14ac:dyDescent="0.2">
      <c r="D61" s="49" t="s">
        <v>110</v>
      </c>
    </row>
    <row r="62" spans="3:9" ht="15.75" customHeight="1" x14ac:dyDescent="0.2">
      <c r="C62" s="25"/>
      <c r="D62" s="60" t="s">
        <v>106</v>
      </c>
      <c r="E62" s="55"/>
      <c r="F62" s="55"/>
      <c r="G62" s="52"/>
      <c r="H62" s="52"/>
      <c r="I62" s="52"/>
    </row>
    <row r="63" spans="3:9" ht="15.75" customHeight="1" x14ac:dyDescent="0.2">
      <c r="C63" s="25"/>
      <c r="D63" s="60"/>
      <c r="E63" s="55"/>
      <c r="F63" s="55"/>
      <c r="G63" s="52"/>
      <c r="H63" s="52"/>
      <c r="I63" s="52"/>
    </row>
    <row r="64" spans="3:9" ht="15.75" customHeight="1" x14ac:dyDescent="0.2">
      <c r="C64" s="25"/>
      <c r="D64" s="63" t="s">
        <v>179</v>
      </c>
      <c r="E64" s="55"/>
      <c r="F64" s="55"/>
      <c r="G64" s="52"/>
      <c r="H64" s="52"/>
      <c r="I64" s="52"/>
    </row>
    <row r="65" spans="2:23" ht="6.95" customHeight="1" x14ac:dyDescent="0.2">
      <c r="C65" s="25"/>
      <c r="D65" s="55"/>
      <c r="E65" s="55"/>
      <c r="F65" s="55"/>
      <c r="G65" s="52"/>
      <c r="H65" s="52"/>
      <c r="I65" s="52"/>
    </row>
    <row r="66" spans="2:23" ht="34.5" customHeight="1" x14ac:dyDescent="0.2">
      <c r="D66" s="98"/>
      <c r="E66" s="59" t="s">
        <v>41</v>
      </c>
      <c r="F66" s="70" t="s">
        <v>57</v>
      </c>
      <c r="G66" s="54"/>
      <c r="H66" s="25"/>
    </row>
    <row r="67" spans="2:23" ht="15.75" customHeight="1" x14ac:dyDescent="0.2">
      <c r="B67" s="48"/>
      <c r="D67" s="64" t="s">
        <v>169</v>
      </c>
      <c r="E67" s="199">
        <v>77</v>
      </c>
      <c r="F67" s="85">
        <f>(E67*100)/$F$32</f>
        <v>92.771084337349393</v>
      </c>
      <c r="G67" s="30"/>
      <c r="H67" s="48"/>
    </row>
    <row r="68" spans="2:23" ht="15.75" customHeight="1" x14ac:dyDescent="0.2">
      <c r="B68" s="26"/>
      <c r="D68" s="94" t="s">
        <v>170</v>
      </c>
      <c r="E68" s="200">
        <v>82</v>
      </c>
      <c r="F68" s="93">
        <f>(E68*100)/$F$32</f>
        <v>98.795180722891573</v>
      </c>
      <c r="G68" s="30"/>
      <c r="I68" s="25"/>
      <c r="J68" s="25"/>
      <c r="K68" s="26"/>
      <c r="W68" s="25"/>
    </row>
    <row r="69" spans="2:23" ht="15.75" customHeight="1" x14ac:dyDescent="0.2">
      <c r="D69" s="94" t="s">
        <v>171</v>
      </c>
      <c r="E69" s="200">
        <v>48</v>
      </c>
      <c r="F69" s="93">
        <f>(E69*100)/$F$32</f>
        <v>57.831325301204821</v>
      </c>
      <c r="G69" s="30"/>
      <c r="I69" s="26"/>
      <c r="J69" s="26"/>
      <c r="K69" s="26"/>
    </row>
    <row r="70" spans="2:23" ht="15.75" customHeight="1" x14ac:dyDescent="0.2">
      <c r="D70" s="94" t="s">
        <v>45</v>
      </c>
      <c r="E70" s="200">
        <v>43</v>
      </c>
      <c r="F70" s="93">
        <f>(E70*100)/$F$32</f>
        <v>51.807228915662648</v>
      </c>
      <c r="G70" s="30"/>
      <c r="J70" s="25"/>
      <c r="K70" s="26"/>
    </row>
    <row r="71" spans="2:23" ht="15.75" customHeight="1" x14ac:dyDescent="0.2">
      <c r="D71" s="58" t="s">
        <v>46</v>
      </c>
      <c r="E71" s="201">
        <v>50</v>
      </c>
      <c r="F71" s="86">
        <f>(E71*100)/$F$32</f>
        <v>60.24096385542169</v>
      </c>
      <c r="G71" s="30"/>
    </row>
    <row r="72" spans="2:23" ht="15.75" customHeight="1" x14ac:dyDescent="0.2">
      <c r="C72" s="25"/>
      <c r="D72" s="49" t="s">
        <v>110</v>
      </c>
    </row>
    <row r="73" spans="2:23" ht="15.75" customHeight="1" x14ac:dyDescent="0.2">
      <c r="C73" s="49"/>
      <c r="D73" s="60" t="s">
        <v>106</v>
      </c>
      <c r="E73" s="25"/>
      <c r="F73" s="25"/>
      <c r="G73" s="25"/>
      <c r="H73" s="25"/>
      <c r="I73" s="25"/>
    </row>
    <row r="74" spans="2:23" ht="15.75" customHeight="1" x14ac:dyDescent="0.2">
      <c r="C74" s="49"/>
      <c r="D74" s="60"/>
      <c r="E74" s="25"/>
      <c r="F74" s="25"/>
      <c r="G74" s="25"/>
      <c r="H74" s="25"/>
      <c r="I74" s="25"/>
    </row>
    <row r="75" spans="2:23" ht="15.95" customHeight="1" x14ac:dyDescent="0.2">
      <c r="C75" s="49"/>
      <c r="D75" s="53" t="s">
        <v>180</v>
      </c>
      <c r="E75" s="25"/>
      <c r="F75" s="25"/>
      <c r="G75" s="25"/>
      <c r="H75" s="25"/>
      <c r="I75" s="25"/>
    </row>
    <row r="76" spans="2:23" ht="6.95" customHeight="1" x14ac:dyDescent="0.2">
      <c r="C76" s="49"/>
      <c r="D76" s="25"/>
      <c r="E76" s="25"/>
      <c r="F76" s="25"/>
      <c r="G76" s="25"/>
      <c r="H76" s="25"/>
      <c r="I76" s="25"/>
    </row>
    <row r="77" spans="2:23" ht="18" customHeight="1" x14ac:dyDescent="0.2">
      <c r="D77" s="96" t="s">
        <v>56</v>
      </c>
      <c r="E77" s="97" t="s">
        <v>41</v>
      </c>
      <c r="F77" s="152" t="s">
        <v>50</v>
      </c>
      <c r="G77" s="25"/>
      <c r="H77" s="25"/>
      <c r="I77" s="25"/>
    </row>
    <row r="78" spans="2:23" ht="15.75" customHeight="1" x14ac:dyDescent="0.2">
      <c r="D78" s="265" t="s">
        <v>84</v>
      </c>
      <c r="E78" s="202">
        <v>0</v>
      </c>
      <c r="F78" s="266">
        <f>E78*100/$E$85</f>
        <v>0</v>
      </c>
      <c r="G78" s="25"/>
      <c r="H78" s="25"/>
      <c r="I78" s="25"/>
    </row>
    <row r="79" spans="2:23" ht="15.75" customHeight="1" x14ac:dyDescent="0.2">
      <c r="D79" s="322" t="s">
        <v>75</v>
      </c>
      <c r="E79" s="200">
        <v>4</v>
      </c>
      <c r="F79" s="295">
        <f>E79*100/$E$85</f>
        <v>4.8192771084337354</v>
      </c>
      <c r="G79" s="25"/>
      <c r="H79" s="25"/>
      <c r="I79" s="25"/>
    </row>
    <row r="80" spans="2:23" ht="15.75" customHeight="1" x14ac:dyDescent="0.2">
      <c r="B80" s="48"/>
      <c r="D80" s="322" t="s">
        <v>74</v>
      </c>
      <c r="E80" s="200">
        <v>23</v>
      </c>
      <c r="F80" s="93">
        <f>(E80*100)/$E$85</f>
        <v>27.710843373493976</v>
      </c>
      <c r="G80" s="25"/>
      <c r="H80" s="25"/>
      <c r="I80" s="25"/>
    </row>
    <row r="81" spans="3:23" ht="15.75" customHeight="1" x14ac:dyDescent="0.2">
      <c r="D81" s="322" t="s">
        <v>62</v>
      </c>
      <c r="E81" s="200">
        <v>23</v>
      </c>
      <c r="F81" s="93">
        <f>(E81*100)/$E$85</f>
        <v>27.710843373493976</v>
      </c>
      <c r="G81" s="25"/>
      <c r="H81" s="26"/>
      <c r="I81" s="25"/>
      <c r="N81" s="48"/>
    </row>
    <row r="82" spans="3:23" ht="15.75" customHeight="1" x14ac:dyDescent="0.2">
      <c r="D82" s="322" t="s">
        <v>63</v>
      </c>
      <c r="E82" s="200">
        <v>26</v>
      </c>
      <c r="F82" s="93">
        <f>(E82*100)/$E$85</f>
        <v>31.325301204819276</v>
      </c>
      <c r="G82" s="25"/>
      <c r="H82" s="26"/>
      <c r="I82" s="25"/>
    </row>
    <row r="83" spans="3:23" ht="15.75" customHeight="1" x14ac:dyDescent="0.2">
      <c r="D83" s="322" t="s">
        <v>64</v>
      </c>
      <c r="E83" s="200">
        <v>6</v>
      </c>
      <c r="F83" s="93">
        <f>(E83*100)/$E$85</f>
        <v>7.2289156626506026</v>
      </c>
      <c r="G83" s="25"/>
      <c r="H83" s="25"/>
      <c r="I83" s="25"/>
    </row>
    <row r="84" spans="3:23" ht="15.75" customHeight="1" x14ac:dyDescent="0.2">
      <c r="D84" s="323" t="s">
        <v>51</v>
      </c>
      <c r="E84" s="201">
        <v>1</v>
      </c>
      <c r="F84" s="86">
        <f>(E84*100)/$E$85</f>
        <v>1.2048192771084338</v>
      </c>
      <c r="G84" s="25"/>
      <c r="H84" s="25"/>
      <c r="I84" s="25"/>
    </row>
    <row r="85" spans="3:23" ht="15.75" customHeight="1" x14ac:dyDescent="0.2">
      <c r="D85" s="71" t="s">
        <v>40</v>
      </c>
      <c r="E85" s="238">
        <f>SUM(E78:E84)</f>
        <v>83</v>
      </c>
      <c r="F85" s="239">
        <f>SUM(F78:F84)</f>
        <v>100</v>
      </c>
      <c r="G85" s="25"/>
      <c r="H85" s="25"/>
      <c r="I85" s="25"/>
    </row>
    <row r="86" spans="3:23" ht="15.75" customHeight="1" x14ac:dyDescent="0.2">
      <c r="D86" s="49" t="s">
        <v>110</v>
      </c>
      <c r="E86" s="25"/>
      <c r="F86" s="25"/>
      <c r="G86" s="25"/>
      <c r="H86" s="25"/>
      <c r="I86" s="25"/>
    </row>
    <row r="87" spans="3:23" ht="12.75" customHeight="1" x14ac:dyDescent="0.2">
      <c r="D87" s="49" t="s">
        <v>106</v>
      </c>
      <c r="E87" s="25"/>
      <c r="F87" s="25"/>
      <c r="G87" s="25"/>
      <c r="H87" s="25"/>
      <c r="I87" s="25"/>
    </row>
    <row r="88" spans="3:23" ht="15.95" customHeight="1" x14ac:dyDescent="0.2">
      <c r="D88" s="60"/>
      <c r="E88" s="25"/>
      <c r="F88" s="25"/>
      <c r="G88" s="25"/>
      <c r="H88" s="25"/>
      <c r="I88" s="25"/>
    </row>
    <row r="89" spans="3:23" ht="15.75" customHeight="1" x14ac:dyDescent="0.2">
      <c r="D89" s="63" t="s">
        <v>191</v>
      </c>
      <c r="E89" s="26"/>
      <c r="F89" s="25"/>
      <c r="G89" s="25"/>
      <c r="H89" s="25"/>
      <c r="I89" s="25"/>
    </row>
    <row r="90" spans="3:23" ht="6.75" customHeight="1" x14ac:dyDescent="0.2">
      <c r="G90" s="25"/>
      <c r="I90" s="48"/>
      <c r="N90" s="26"/>
      <c r="O90" s="26"/>
      <c r="P90" s="26"/>
      <c r="Q90" s="26"/>
      <c r="R90" s="26"/>
    </row>
    <row r="91" spans="3:23" ht="18" customHeight="1" x14ac:dyDescent="0.2">
      <c r="D91" s="5"/>
      <c r="E91" s="81"/>
      <c r="F91" s="72" t="s">
        <v>41</v>
      </c>
      <c r="G91" s="25"/>
      <c r="I91" s="48"/>
      <c r="N91" s="149"/>
      <c r="O91" s="149"/>
      <c r="P91" s="150"/>
      <c r="Q91" s="141"/>
      <c r="R91" s="26"/>
    </row>
    <row r="92" spans="3:23" ht="18" customHeight="1" x14ac:dyDescent="0.2">
      <c r="C92" s="35"/>
      <c r="D92" s="138" t="s">
        <v>105</v>
      </c>
      <c r="E92" s="137"/>
      <c r="F92" s="90">
        <v>6</v>
      </c>
      <c r="G92" s="25"/>
      <c r="I92" s="48"/>
      <c r="N92" s="149"/>
      <c r="O92" s="149"/>
      <c r="P92" s="150"/>
      <c r="Q92" s="141"/>
      <c r="R92" s="26"/>
    </row>
    <row r="93" spans="3:23" ht="15.75" customHeight="1" x14ac:dyDescent="0.2">
      <c r="C93" s="35"/>
      <c r="D93" s="144" t="s">
        <v>40</v>
      </c>
      <c r="E93" s="143"/>
      <c r="F93" s="145">
        <v>6</v>
      </c>
      <c r="G93" s="25"/>
      <c r="H93" s="135"/>
      <c r="I93" s="48"/>
      <c r="N93" s="146"/>
      <c r="O93" s="142"/>
      <c r="P93" s="139"/>
      <c r="Q93" s="140"/>
      <c r="R93" s="26"/>
    </row>
    <row r="94" spans="3:23" ht="15.75" customHeight="1" x14ac:dyDescent="0.2">
      <c r="C94" s="25"/>
      <c r="D94" s="89" t="s">
        <v>73</v>
      </c>
      <c r="E94" s="83"/>
      <c r="F94" s="83"/>
      <c r="G94" s="83"/>
      <c r="H94" s="84"/>
      <c r="I94" s="25"/>
      <c r="N94" s="147"/>
      <c r="O94" s="147"/>
      <c r="P94" s="139"/>
      <c r="Q94" s="140"/>
      <c r="R94" s="26"/>
      <c r="W94" s="82"/>
    </row>
    <row r="95" spans="3:23" ht="15.75" customHeight="1" x14ac:dyDescent="0.2">
      <c r="D95" s="49" t="s">
        <v>110</v>
      </c>
      <c r="E95" s="80"/>
      <c r="F95" s="80"/>
      <c r="G95" s="80"/>
      <c r="H95" s="80"/>
      <c r="I95" s="25"/>
      <c r="N95" s="147"/>
      <c r="O95" s="147"/>
      <c r="P95" s="148"/>
      <c r="Q95" s="140"/>
      <c r="R95" s="26"/>
    </row>
    <row r="96" spans="3:23" ht="15.75" customHeight="1" x14ac:dyDescent="0.2">
      <c r="D96" s="60" t="s">
        <v>106</v>
      </c>
      <c r="E96" s="80"/>
      <c r="F96" s="80"/>
      <c r="G96" s="80"/>
      <c r="H96" s="80"/>
      <c r="I96" s="25"/>
      <c r="N96" s="149"/>
      <c r="O96" s="149"/>
      <c r="P96" s="146"/>
      <c r="Q96" s="151"/>
      <c r="R96" s="26"/>
    </row>
    <row r="97" spans="2:19" ht="15.75" customHeight="1" x14ac:dyDescent="0.2">
      <c r="D97" s="60"/>
      <c r="E97" s="25"/>
      <c r="F97" s="25"/>
      <c r="G97" s="25"/>
      <c r="H97" s="25"/>
      <c r="I97" s="25"/>
    </row>
    <row r="98" spans="2:19" ht="15.75" customHeight="1" x14ac:dyDescent="0.2">
      <c r="C98" s="49"/>
      <c r="D98" s="63" t="s">
        <v>181</v>
      </c>
      <c r="E98" s="26"/>
      <c r="F98" s="26"/>
      <c r="G98" s="25"/>
      <c r="H98" s="25"/>
      <c r="I98" s="25"/>
    </row>
    <row r="99" spans="2:19" ht="6.95" customHeight="1" x14ac:dyDescent="0.2">
      <c r="C99" s="49"/>
      <c r="D99" s="25"/>
      <c r="E99" s="25"/>
      <c r="F99" s="25"/>
      <c r="G99" s="25"/>
      <c r="H99" s="25"/>
      <c r="I99" s="25"/>
    </row>
    <row r="100" spans="2:19" ht="18" customHeight="1" x14ac:dyDescent="0.2">
      <c r="D100" s="56"/>
      <c r="E100" s="57"/>
      <c r="F100" s="152" t="s">
        <v>54</v>
      </c>
      <c r="H100" s="136"/>
      <c r="I100" s="25"/>
    </row>
    <row r="101" spans="2:19" ht="15.95" customHeight="1" x14ac:dyDescent="0.2">
      <c r="B101" s="48"/>
      <c r="D101" s="324" t="s">
        <v>103</v>
      </c>
      <c r="E101" s="41"/>
      <c r="F101" s="325">
        <v>22</v>
      </c>
      <c r="H101" s="25"/>
      <c r="I101" s="25"/>
      <c r="S101" s="48"/>
    </row>
    <row r="102" spans="2:19" ht="15.95" customHeight="1" x14ac:dyDescent="0.2">
      <c r="D102" s="340" t="s">
        <v>189</v>
      </c>
      <c r="E102" s="341"/>
      <c r="F102" s="325">
        <v>28</v>
      </c>
      <c r="H102" s="48"/>
      <c r="I102" s="48"/>
    </row>
    <row r="103" spans="2:19" ht="15.95" customHeight="1" x14ac:dyDescent="0.2">
      <c r="D103" s="326" t="s">
        <v>52</v>
      </c>
      <c r="E103" s="132"/>
      <c r="F103" s="327">
        <v>33</v>
      </c>
      <c r="H103" s="48"/>
      <c r="I103" s="48"/>
    </row>
    <row r="104" spans="2:19" ht="15.95" customHeight="1" x14ac:dyDescent="0.2">
      <c r="D104" s="342" t="s">
        <v>193</v>
      </c>
      <c r="E104" s="343"/>
      <c r="F104" s="328">
        <v>29</v>
      </c>
      <c r="G104" s="48"/>
      <c r="H104" s="48"/>
      <c r="I104" s="48"/>
    </row>
    <row r="105" spans="2:19" ht="15.95" customHeight="1" x14ac:dyDescent="0.2">
      <c r="D105" s="342" t="s">
        <v>194</v>
      </c>
      <c r="E105" s="343"/>
      <c r="F105" s="328">
        <v>2</v>
      </c>
      <c r="G105" s="48"/>
      <c r="I105" s="48"/>
    </row>
    <row r="106" spans="2:19" ht="15.95" customHeight="1" x14ac:dyDescent="0.2">
      <c r="D106" s="344" t="s">
        <v>195</v>
      </c>
      <c r="E106" s="345"/>
      <c r="F106" s="329">
        <v>2</v>
      </c>
      <c r="H106" s="25"/>
      <c r="I106" s="25"/>
    </row>
    <row r="107" spans="2:19" ht="16.5" customHeight="1" x14ac:dyDescent="0.2">
      <c r="D107" s="330" t="s">
        <v>55</v>
      </c>
      <c r="E107" s="133"/>
      <c r="F107" s="331">
        <v>1</v>
      </c>
      <c r="H107" s="25"/>
      <c r="I107" s="25"/>
    </row>
    <row r="108" spans="2:19" ht="15.75" customHeight="1" x14ac:dyDescent="0.2">
      <c r="D108" s="49" t="s">
        <v>110</v>
      </c>
      <c r="E108" s="134"/>
      <c r="F108" s="25"/>
      <c r="G108" s="25"/>
      <c r="H108" s="25"/>
      <c r="I108" s="25"/>
    </row>
    <row r="109" spans="2:19" ht="15.75" customHeight="1" x14ac:dyDescent="0.2">
      <c r="C109" s="49"/>
      <c r="D109" s="60" t="s">
        <v>106</v>
      </c>
      <c r="E109" s="134"/>
      <c r="F109" s="25"/>
      <c r="G109" s="25"/>
      <c r="H109" s="25"/>
      <c r="I109" s="25"/>
    </row>
    <row r="110" spans="2:19" ht="15.95" customHeight="1" x14ac:dyDescent="0.2">
      <c r="C110" s="49"/>
      <c r="D110" s="60"/>
      <c r="E110" s="134"/>
      <c r="F110" s="25"/>
      <c r="G110" s="25"/>
      <c r="H110" s="25"/>
      <c r="I110" s="25"/>
    </row>
    <row r="111" spans="2:19" ht="15.95" customHeight="1" x14ac:dyDescent="0.2">
      <c r="D111" s="63" t="s">
        <v>182</v>
      </c>
      <c r="E111" s="212"/>
    </row>
    <row r="112" spans="2:19" ht="6.95" customHeight="1" x14ac:dyDescent="0.2">
      <c r="B112" s="26"/>
      <c r="C112" s="25"/>
      <c r="D112" s="25"/>
      <c r="E112" s="25"/>
      <c r="F112" s="25"/>
      <c r="G112" s="25"/>
      <c r="H112" s="25"/>
      <c r="I112" s="25"/>
      <c r="J112" s="25"/>
      <c r="K112" s="26"/>
      <c r="L112" s="25"/>
    </row>
    <row r="113" spans="2:10" ht="18" customHeight="1" x14ac:dyDescent="0.2">
      <c r="C113" s="25"/>
      <c r="D113" s="67" t="s">
        <v>78</v>
      </c>
      <c r="E113" s="34"/>
      <c r="F113" s="68" t="s">
        <v>41</v>
      </c>
      <c r="G113" s="69" t="s">
        <v>50</v>
      </c>
    </row>
    <row r="114" spans="2:10" ht="15.75" customHeight="1" x14ac:dyDescent="0.2">
      <c r="D114" s="267" t="s">
        <v>138</v>
      </c>
      <c r="E114" s="263"/>
      <c r="F114" s="208">
        <v>1</v>
      </c>
      <c r="G114" s="264">
        <f>(F114*100)/$F$141</f>
        <v>1.2048192771084338</v>
      </c>
    </row>
    <row r="115" spans="2:10" ht="15.75" customHeight="1" x14ac:dyDescent="0.2">
      <c r="D115" s="190" t="s">
        <v>7</v>
      </c>
      <c r="E115" s="91"/>
      <c r="F115" s="92">
        <v>4</v>
      </c>
      <c r="G115" s="93">
        <f t="shared" ref="G115:G118" si="1">(F115*100)/$F$141</f>
        <v>4.8192771084337354</v>
      </c>
    </row>
    <row r="116" spans="2:10" ht="15.75" customHeight="1" x14ac:dyDescent="0.2">
      <c r="D116" s="190" t="s">
        <v>144</v>
      </c>
      <c r="E116" s="91"/>
      <c r="F116" s="92">
        <v>1</v>
      </c>
      <c r="G116" s="93">
        <f t="shared" si="1"/>
        <v>1.2048192771084338</v>
      </c>
    </row>
    <row r="117" spans="2:10" ht="15.75" customHeight="1" x14ac:dyDescent="0.2">
      <c r="D117" s="190" t="s">
        <v>10</v>
      </c>
      <c r="E117" s="91"/>
      <c r="F117" s="92">
        <v>6</v>
      </c>
      <c r="G117" s="93">
        <f t="shared" si="1"/>
        <v>7.2289156626506026</v>
      </c>
    </row>
    <row r="118" spans="2:10" ht="15.75" customHeight="1" x14ac:dyDescent="0.2">
      <c r="D118" s="190" t="s">
        <v>11</v>
      </c>
      <c r="E118" s="91"/>
      <c r="F118" s="92">
        <v>3</v>
      </c>
      <c r="G118" s="93">
        <f t="shared" si="1"/>
        <v>3.6144578313253013</v>
      </c>
    </row>
    <row r="119" spans="2:10" ht="15.75" customHeight="1" x14ac:dyDescent="0.2">
      <c r="D119" s="190" t="s">
        <v>12</v>
      </c>
      <c r="E119" s="91"/>
      <c r="F119" s="92">
        <v>2</v>
      </c>
      <c r="G119" s="93">
        <f>(F119*100)/$F$141</f>
        <v>2.4096385542168677</v>
      </c>
    </row>
    <row r="120" spans="2:10" ht="15.75" customHeight="1" x14ac:dyDescent="0.2">
      <c r="D120" s="190" t="s">
        <v>13</v>
      </c>
      <c r="E120" s="91"/>
      <c r="F120" s="92">
        <v>32</v>
      </c>
      <c r="G120" s="93">
        <f t="shared" ref="G120:G122" si="2">(F120*100)/$F$141</f>
        <v>38.554216867469883</v>
      </c>
    </row>
    <row r="121" spans="2:10" ht="15.75" customHeight="1" x14ac:dyDescent="0.2">
      <c r="D121" s="190" t="s">
        <v>145</v>
      </c>
      <c r="E121" s="91"/>
      <c r="F121" s="92">
        <v>1</v>
      </c>
      <c r="G121" s="93">
        <f>(F121*100)/$F$141</f>
        <v>1.2048192771084338</v>
      </c>
    </row>
    <row r="122" spans="2:10" ht="15.75" customHeight="1" x14ac:dyDescent="0.2">
      <c r="D122" s="190" t="s">
        <v>14</v>
      </c>
      <c r="E122" s="91"/>
      <c r="F122" s="92">
        <v>1</v>
      </c>
      <c r="G122" s="93">
        <f t="shared" si="2"/>
        <v>1.2048192771084338</v>
      </c>
    </row>
    <row r="123" spans="2:10" ht="15.75" customHeight="1" x14ac:dyDescent="0.2">
      <c r="B123" s="25"/>
      <c r="D123" s="190" t="s">
        <v>15</v>
      </c>
      <c r="E123" s="91"/>
      <c r="F123" s="92">
        <v>3</v>
      </c>
      <c r="G123" s="93">
        <f t="shared" ref="G123:G141" si="3">(F123*100)/$F$141</f>
        <v>3.6144578313253013</v>
      </c>
      <c r="H123" s="25"/>
      <c r="I123" s="25"/>
      <c r="J123" s="25"/>
    </row>
    <row r="124" spans="2:10" ht="15.75" customHeight="1" x14ac:dyDescent="0.2">
      <c r="B124" s="25"/>
      <c r="D124" s="190" t="s">
        <v>18</v>
      </c>
      <c r="E124" s="91"/>
      <c r="F124" s="92">
        <v>2</v>
      </c>
      <c r="G124" s="93">
        <f t="shared" si="3"/>
        <v>2.4096385542168677</v>
      </c>
      <c r="H124" s="25"/>
      <c r="I124" s="25"/>
      <c r="J124" s="25"/>
    </row>
    <row r="125" spans="2:10" ht="15.75" customHeight="1" x14ac:dyDescent="0.2">
      <c r="B125" s="25"/>
      <c r="D125" s="190" t="s">
        <v>111</v>
      </c>
      <c r="E125" s="91"/>
      <c r="F125" s="92">
        <v>1</v>
      </c>
      <c r="G125" s="93">
        <f t="shared" si="3"/>
        <v>1.2048192771084338</v>
      </c>
      <c r="H125" s="25"/>
      <c r="I125" s="25"/>
      <c r="J125" s="25"/>
    </row>
    <row r="126" spans="2:10" ht="15.75" customHeight="1" x14ac:dyDescent="0.2">
      <c r="B126" s="25"/>
      <c r="D126" s="190" t="s">
        <v>20</v>
      </c>
      <c r="E126" s="91"/>
      <c r="F126" s="92">
        <v>2</v>
      </c>
      <c r="G126" s="93">
        <f t="shared" si="3"/>
        <v>2.4096385542168677</v>
      </c>
      <c r="H126" s="25"/>
      <c r="I126" s="25"/>
      <c r="J126" s="25"/>
    </row>
    <row r="127" spans="2:10" ht="15.75" customHeight="1" x14ac:dyDescent="0.2">
      <c r="B127" s="25"/>
      <c r="D127" s="190" t="s">
        <v>146</v>
      </c>
      <c r="E127" s="91"/>
      <c r="F127" s="92">
        <v>1</v>
      </c>
      <c r="G127" s="93">
        <f t="shared" si="3"/>
        <v>1.2048192771084338</v>
      </c>
      <c r="H127" s="25"/>
      <c r="I127" s="25"/>
      <c r="J127" s="25"/>
    </row>
    <row r="128" spans="2:10" ht="15.75" customHeight="1" x14ac:dyDescent="0.2">
      <c r="B128" s="25"/>
      <c r="D128" s="190" t="s">
        <v>147</v>
      </c>
      <c r="E128" s="91"/>
      <c r="F128" s="92">
        <v>1</v>
      </c>
      <c r="G128" s="93">
        <f t="shared" si="3"/>
        <v>1.2048192771084338</v>
      </c>
      <c r="H128" s="25"/>
      <c r="I128" s="25"/>
      <c r="J128" s="25"/>
    </row>
    <row r="129" spans="2:24" ht="15.75" customHeight="1" x14ac:dyDescent="0.2">
      <c r="B129" s="25"/>
      <c r="D129" s="190" t="s">
        <v>21</v>
      </c>
      <c r="E129" s="91"/>
      <c r="F129" s="92">
        <v>2</v>
      </c>
      <c r="G129" s="93">
        <f t="shared" si="3"/>
        <v>2.4096385542168677</v>
      </c>
      <c r="H129" s="25"/>
      <c r="I129" s="25"/>
      <c r="J129" s="25"/>
    </row>
    <row r="130" spans="2:24" ht="15.75" customHeight="1" x14ac:dyDescent="0.2">
      <c r="B130" s="25"/>
      <c r="D130" s="190" t="s">
        <v>122</v>
      </c>
      <c r="E130" s="91"/>
      <c r="F130" s="92">
        <v>2</v>
      </c>
      <c r="G130" s="93">
        <f t="shared" si="3"/>
        <v>2.4096385542168677</v>
      </c>
      <c r="H130" s="25"/>
      <c r="I130" s="25"/>
      <c r="J130" s="25"/>
    </row>
    <row r="131" spans="2:24" ht="15.75" customHeight="1" x14ac:dyDescent="0.2">
      <c r="B131" s="25"/>
      <c r="D131" s="190" t="s">
        <v>116</v>
      </c>
      <c r="E131" s="91"/>
      <c r="F131" s="92">
        <v>1</v>
      </c>
      <c r="G131" s="93">
        <f t="shared" si="3"/>
        <v>1.2048192771084338</v>
      </c>
      <c r="H131" s="25"/>
      <c r="I131" s="25"/>
      <c r="J131" s="25"/>
    </row>
    <row r="132" spans="2:24" ht="15.75" customHeight="1" x14ac:dyDescent="0.2">
      <c r="B132" s="25"/>
      <c r="D132" s="190" t="s">
        <v>23</v>
      </c>
      <c r="E132" s="91"/>
      <c r="F132" s="92">
        <v>1</v>
      </c>
      <c r="G132" s="93">
        <f t="shared" si="3"/>
        <v>1.2048192771084338</v>
      </c>
      <c r="H132" s="25"/>
      <c r="I132" s="25"/>
      <c r="J132" s="25"/>
    </row>
    <row r="133" spans="2:24" ht="15.75" customHeight="1" x14ac:dyDescent="0.2">
      <c r="B133" s="25"/>
      <c r="D133" s="190" t="s">
        <v>24</v>
      </c>
      <c r="E133" s="91"/>
      <c r="F133" s="92">
        <v>1</v>
      </c>
      <c r="G133" s="93">
        <f t="shared" si="3"/>
        <v>1.2048192771084338</v>
      </c>
      <c r="H133" s="25"/>
      <c r="I133" s="25"/>
      <c r="J133" s="25"/>
    </row>
    <row r="134" spans="2:24" ht="15.75" customHeight="1" x14ac:dyDescent="0.2">
      <c r="B134" s="25"/>
      <c r="D134" s="190" t="s">
        <v>136</v>
      </c>
      <c r="E134" s="91"/>
      <c r="F134" s="92">
        <v>1</v>
      </c>
      <c r="G134" s="93">
        <f t="shared" si="3"/>
        <v>1.2048192771084338</v>
      </c>
      <c r="H134" s="25"/>
      <c r="I134" s="25"/>
      <c r="J134" s="25"/>
    </row>
    <row r="135" spans="2:24" ht="15.75" customHeight="1" x14ac:dyDescent="0.2">
      <c r="B135" s="25"/>
      <c r="D135" s="190" t="s">
        <v>25</v>
      </c>
      <c r="E135" s="91"/>
      <c r="F135" s="92">
        <v>5</v>
      </c>
      <c r="G135" s="93">
        <f t="shared" si="3"/>
        <v>6.024096385542169</v>
      </c>
      <c r="H135" s="25"/>
      <c r="I135" s="25"/>
      <c r="J135" s="25"/>
    </row>
    <row r="136" spans="2:24" ht="15.75" customHeight="1" x14ac:dyDescent="0.2">
      <c r="B136" s="25"/>
      <c r="D136" s="190" t="s">
        <v>26</v>
      </c>
      <c r="E136" s="91"/>
      <c r="F136" s="92">
        <v>1</v>
      </c>
      <c r="G136" s="93">
        <f t="shared" si="3"/>
        <v>1.2048192771084338</v>
      </c>
      <c r="H136" s="25"/>
      <c r="I136" s="25"/>
      <c r="J136" s="25"/>
    </row>
    <row r="137" spans="2:24" ht="15.75" customHeight="1" x14ac:dyDescent="0.2">
      <c r="B137" s="25"/>
      <c r="D137" s="190" t="s">
        <v>27</v>
      </c>
      <c r="E137" s="91"/>
      <c r="F137" s="92">
        <v>5</v>
      </c>
      <c r="G137" s="93">
        <f t="shared" si="3"/>
        <v>6.024096385542169</v>
      </c>
      <c r="H137" s="25"/>
      <c r="I137" s="25"/>
      <c r="J137" s="25"/>
    </row>
    <row r="138" spans="2:24" ht="15.75" customHeight="1" x14ac:dyDescent="0.2">
      <c r="B138" s="25"/>
      <c r="D138" s="190" t="s">
        <v>148</v>
      </c>
      <c r="E138" s="91"/>
      <c r="F138" s="92">
        <v>1</v>
      </c>
      <c r="G138" s="93">
        <f t="shared" si="3"/>
        <v>1.2048192771084338</v>
      </c>
      <c r="H138" s="25"/>
      <c r="I138" s="25"/>
      <c r="J138" s="25"/>
    </row>
    <row r="139" spans="2:24" ht="15.75" customHeight="1" x14ac:dyDescent="0.2">
      <c r="B139" s="25"/>
      <c r="D139" s="190" t="s">
        <v>127</v>
      </c>
      <c r="E139" s="91"/>
      <c r="F139" s="92">
        <v>1</v>
      </c>
      <c r="G139" s="93">
        <f t="shared" si="3"/>
        <v>1.2048192771084338</v>
      </c>
      <c r="H139" s="25"/>
      <c r="I139" s="25"/>
      <c r="J139" s="25"/>
    </row>
    <row r="140" spans="2:24" ht="15.75" customHeight="1" x14ac:dyDescent="0.2">
      <c r="B140" s="25"/>
      <c r="D140" s="282" t="s">
        <v>134</v>
      </c>
      <c r="E140" s="274"/>
      <c r="F140" s="275">
        <v>1</v>
      </c>
      <c r="G140" s="276">
        <f t="shared" si="3"/>
        <v>1.2048192771084338</v>
      </c>
      <c r="H140" s="25"/>
      <c r="I140" s="25"/>
      <c r="J140" s="25"/>
    </row>
    <row r="141" spans="2:24" ht="15.75" customHeight="1" x14ac:dyDescent="0.2">
      <c r="B141" s="25"/>
      <c r="D141" s="99"/>
      <c r="E141" s="100" t="s">
        <v>68</v>
      </c>
      <c r="F141" s="101">
        <f>SUM(F114:F140)</f>
        <v>83</v>
      </c>
      <c r="G141" s="95">
        <f t="shared" si="3"/>
        <v>100</v>
      </c>
      <c r="H141" s="25"/>
      <c r="I141" s="25"/>
      <c r="J141" s="25"/>
      <c r="K141" s="26"/>
      <c r="L141" s="25"/>
    </row>
    <row r="142" spans="2:24" ht="15.75" customHeight="1" x14ac:dyDescent="0.2">
      <c r="B142" s="25"/>
      <c r="D142" s="49" t="s">
        <v>110</v>
      </c>
      <c r="H142" s="25"/>
      <c r="I142" s="25"/>
      <c r="J142" s="25"/>
      <c r="K142" s="26"/>
      <c r="L142" s="25"/>
    </row>
    <row r="143" spans="2:24" ht="15.75" customHeight="1" x14ac:dyDescent="0.2">
      <c r="B143" s="25"/>
      <c r="D143" s="60" t="s">
        <v>106</v>
      </c>
      <c r="H143" s="25"/>
      <c r="I143" s="25"/>
      <c r="J143" s="25"/>
      <c r="K143" s="26"/>
      <c r="L143" s="25"/>
      <c r="R143" s="48"/>
      <c r="S143" s="48"/>
      <c r="T143" s="48"/>
      <c r="U143" s="48"/>
      <c r="V143" s="48"/>
      <c r="W143" s="48"/>
      <c r="X143" s="48"/>
    </row>
    <row r="144" spans="2:24" ht="15.95" customHeight="1" x14ac:dyDescent="0.2">
      <c r="B144" s="25"/>
      <c r="C144" s="48"/>
      <c r="D144" s="63" t="s">
        <v>183</v>
      </c>
      <c r="E144" s="48"/>
      <c r="F144" s="48"/>
      <c r="G144" s="48"/>
      <c r="H144" s="26"/>
      <c r="I144" s="26"/>
      <c r="J144" s="25"/>
      <c r="K144" s="26"/>
      <c r="L144" s="25"/>
      <c r="R144" s="48"/>
      <c r="S144" s="26"/>
      <c r="T144" s="26"/>
      <c r="U144" s="26"/>
      <c r="V144" s="26"/>
      <c r="W144" s="26"/>
      <c r="X144" s="48"/>
    </row>
    <row r="145" spans="2:24" ht="6.95" customHeight="1" x14ac:dyDescent="0.2">
      <c r="C145" s="25"/>
      <c r="D145" s="32"/>
      <c r="H145" s="25"/>
      <c r="I145" s="25"/>
      <c r="J145" s="25"/>
      <c r="K145" s="26"/>
      <c r="L145" s="25"/>
      <c r="P145" s="25"/>
      <c r="R145" s="48"/>
      <c r="S145" s="26"/>
      <c r="T145" s="26"/>
      <c r="U145" s="26"/>
      <c r="V145" s="26"/>
      <c r="W145" s="26"/>
      <c r="X145" s="48"/>
    </row>
    <row r="146" spans="2:24" s="26" customFormat="1" ht="34.5" customHeight="1" x14ac:dyDescent="0.2">
      <c r="C146" s="36"/>
      <c r="D146" s="37" t="s">
        <v>61</v>
      </c>
      <c r="E146" s="192"/>
      <c r="F146" s="153" t="s">
        <v>41</v>
      </c>
      <c r="G146" s="153" t="s">
        <v>50</v>
      </c>
      <c r="H146" s="38" t="s">
        <v>67</v>
      </c>
      <c r="I146" s="39"/>
      <c r="J146" s="39"/>
      <c r="K146" s="39"/>
      <c r="L146" s="39"/>
      <c r="M146" s="39"/>
      <c r="N146" s="36"/>
      <c r="O146" s="40"/>
      <c r="Q146" s="30"/>
      <c r="S146" s="209"/>
    </row>
    <row r="147" spans="2:24" s="26" customFormat="1" ht="15.75" customHeight="1" x14ac:dyDescent="0.2">
      <c r="C147" s="36"/>
      <c r="D147" s="50" t="s">
        <v>80</v>
      </c>
      <c r="E147" s="194"/>
      <c r="F147" s="42">
        <f>F148+F151</f>
        <v>3</v>
      </c>
      <c r="G147" s="73">
        <f>F147*100/$F$177</f>
        <v>4.6875</v>
      </c>
      <c r="H147" s="73">
        <f>(F147*100)/$G$16</f>
        <v>3.6144578313253013</v>
      </c>
      <c r="I147" s="39"/>
      <c r="J147" s="39"/>
      <c r="K147" s="39"/>
      <c r="L147" s="39"/>
      <c r="M147" s="39"/>
      <c r="N147" s="36"/>
      <c r="O147" s="40"/>
      <c r="Q147" s="30"/>
      <c r="S147" s="209"/>
    </row>
    <row r="148" spans="2:24" s="26" customFormat="1" ht="15.75" customHeight="1" x14ac:dyDescent="0.2">
      <c r="C148" s="36"/>
      <c r="D148" s="126" t="s">
        <v>81</v>
      </c>
      <c r="E148" s="195"/>
      <c r="F148" s="42">
        <f>F149+F150</f>
        <v>2</v>
      </c>
      <c r="G148" s="73">
        <f t="shared" ref="G148:G174" si="4">F148*100/$F$177</f>
        <v>3.125</v>
      </c>
      <c r="H148" s="73">
        <f t="shared" ref="H148:H176" si="5">(F148*100)/$G$16</f>
        <v>2.4096385542168677</v>
      </c>
      <c r="I148" s="39"/>
      <c r="J148" s="39"/>
      <c r="K148" s="39"/>
      <c r="L148" s="39"/>
      <c r="M148" s="39"/>
      <c r="N148" s="36"/>
      <c r="O148" s="40"/>
      <c r="Q148" s="30"/>
      <c r="S148" s="210"/>
    </row>
    <row r="149" spans="2:24" s="26" customFormat="1" ht="15.75" customHeight="1" x14ac:dyDescent="0.2">
      <c r="C149" s="36"/>
      <c r="D149" s="309" t="s">
        <v>124</v>
      </c>
      <c r="E149" s="310"/>
      <c r="F149" s="311">
        <v>1</v>
      </c>
      <c r="G149" s="312">
        <f t="shared" ref="G149" si="6">F149*100/$F$177</f>
        <v>1.5625</v>
      </c>
      <c r="H149" s="313">
        <f t="shared" si="5"/>
        <v>1.2048192771084338</v>
      </c>
      <c r="I149" s="39"/>
      <c r="J149" s="39"/>
      <c r="K149" s="39"/>
      <c r="L149" s="39"/>
      <c r="M149" s="39"/>
      <c r="N149" s="36"/>
      <c r="O149" s="40"/>
      <c r="Q149" s="30"/>
      <c r="S149" s="210"/>
    </row>
    <row r="150" spans="2:24" s="26" customFormat="1" ht="15.75" customHeight="1" x14ac:dyDescent="0.2">
      <c r="C150" s="36"/>
      <c r="D150" s="315" t="s">
        <v>112</v>
      </c>
      <c r="E150" s="316"/>
      <c r="F150" s="317">
        <v>1</v>
      </c>
      <c r="G150" s="318">
        <f t="shared" si="4"/>
        <v>1.5625</v>
      </c>
      <c r="H150" s="319">
        <f t="shared" si="5"/>
        <v>1.2048192771084338</v>
      </c>
      <c r="I150" s="39"/>
      <c r="J150" s="39"/>
      <c r="K150" s="39"/>
      <c r="L150" s="39"/>
      <c r="M150" s="39"/>
      <c r="N150" s="36"/>
      <c r="O150" s="40"/>
      <c r="Q150" s="30"/>
      <c r="S150" s="210"/>
    </row>
    <row r="151" spans="2:24" s="26" customFormat="1" ht="15.75" customHeight="1" x14ac:dyDescent="0.2">
      <c r="C151" s="36"/>
      <c r="D151" s="126" t="s">
        <v>117</v>
      </c>
      <c r="E151" s="195"/>
      <c r="F151" s="42">
        <f>F152</f>
        <v>1</v>
      </c>
      <c r="G151" s="73">
        <f t="shared" si="4"/>
        <v>1.5625</v>
      </c>
      <c r="H151" s="73">
        <f t="shared" si="5"/>
        <v>1.2048192771084338</v>
      </c>
      <c r="I151" s="39"/>
      <c r="J151" s="39"/>
      <c r="K151" s="39"/>
      <c r="L151" s="39"/>
      <c r="M151" s="39"/>
      <c r="N151" s="36"/>
      <c r="O151" s="40"/>
      <c r="Q151" s="30"/>
      <c r="S151" s="182"/>
    </row>
    <row r="152" spans="2:24" s="26" customFormat="1" ht="15.75" customHeight="1" x14ac:dyDescent="0.2">
      <c r="C152" s="36"/>
      <c r="D152" s="129" t="s">
        <v>128</v>
      </c>
      <c r="E152" s="128"/>
      <c r="F152" s="65">
        <v>1</v>
      </c>
      <c r="G152" s="107">
        <f t="shared" si="4"/>
        <v>1.5625</v>
      </c>
      <c r="H152" s="242">
        <f t="shared" si="5"/>
        <v>1.2048192771084338</v>
      </c>
      <c r="I152" s="39"/>
      <c r="J152" s="39"/>
      <c r="K152" s="39"/>
      <c r="L152" s="39"/>
      <c r="M152" s="39"/>
      <c r="N152" s="36"/>
      <c r="O152" s="40"/>
      <c r="Q152" s="30"/>
      <c r="S152" s="210"/>
    </row>
    <row r="153" spans="2:24" ht="15.75" customHeight="1" x14ac:dyDescent="0.2">
      <c r="B153" s="25"/>
      <c r="C153" s="36"/>
      <c r="D153" s="50" t="s">
        <v>76</v>
      </c>
      <c r="E153" s="194"/>
      <c r="F153" s="42">
        <f>F154+F157</f>
        <v>18</v>
      </c>
      <c r="G153" s="73">
        <f t="shared" si="4"/>
        <v>28.125</v>
      </c>
      <c r="H153" s="73">
        <f t="shared" si="5"/>
        <v>21.686746987951807</v>
      </c>
      <c r="I153" s="36"/>
      <c r="J153" s="36"/>
      <c r="K153" s="36"/>
      <c r="L153" s="36"/>
      <c r="M153" s="36"/>
      <c r="N153" s="36"/>
      <c r="O153" s="43"/>
      <c r="Q153" s="29"/>
      <c r="R153" s="48"/>
      <c r="S153" s="182"/>
      <c r="T153" s="26"/>
      <c r="U153" s="26"/>
      <c r="V153" s="26"/>
      <c r="W153" s="26"/>
      <c r="X153" s="48"/>
    </row>
    <row r="154" spans="2:24" ht="15.75" customHeight="1" x14ac:dyDescent="0.2">
      <c r="B154" s="25"/>
      <c r="C154" s="36"/>
      <c r="D154" s="126" t="s">
        <v>77</v>
      </c>
      <c r="E154" s="195"/>
      <c r="F154" s="42">
        <f>SUM(F155:F156)</f>
        <v>16</v>
      </c>
      <c r="G154" s="73">
        <f t="shared" si="4"/>
        <v>25</v>
      </c>
      <c r="H154" s="73">
        <f t="shared" si="5"/>
        <v>19.277108433734941</v>
      </c>
      <c r="I154" s="36"/>
      <c r="J154" s="36"/>
      <c r="K154" s="36"/>
      <c r="L154" s="36"/>
      <c r="M154" s="36"/>
      <c r="N154" s="36"/>
      <c r="O154" s="43"/>
      <c r="Q154" s="29"/>
      <c r="R154" s="48"/>
      <c r="S154" s="26"/>
      <c r="T154" s="26"/>
      <c r="U154" s="26"/>
      <c r="V154" s="26"/>
      <c r="W154" s="26"/>
      <c r="X154" s="48"/>
    </row>
    <row r="155" spans="2:24" ht="15.75" customHeight="1" x14ac:dyDescent="0.2">
      <c r="B155" s="25"/>
      <c r="C155" s="36"/>
      <c r="D155" s="309" t="s">
        <v>123</v>
      </c>
      <c r="E155" s="310"/>
      <c r="F155" s="311">
        <v>6</v>
      </c>
      <c r="G155" s="312">
        <f t="shared" ref="G155" si="7">F155*100/$F$177</f>
        <v>9.375</v>
      </c>
      <c r="H155" s="313">
        <f t="shared" si="5"/>
        <v>7.2289156626506026</v>
      </c>
      <c r="I155" s="36"/>
      <c r="J155" s="36"/>
      <c r="K155" s="36"/>
      <c r="L155" s="36"/>
      <c r="M155" s="36"/>
      <c r="N155" s="36"/>
      <c r="O155" s="43"/>
      <c r="Q155" s="29"/>
      <c r="R155" s="48"/>
      <c r="S155" s="26"/>
      <c r="T155" s="26"/>
      <c r="U155" s="26"/>
      <c r="V155" s="26"/>
      <c r="W155" s="26"/>
      <c r="X155" s="48"/>
    </row>
    <row r="156" spans="2:24" ht="15.75" customHeight="1" x14ac:dyDescent="0.2">
      <c r="B156" s="25"/>
      <c r="C156" s="36"/>
      <c r="D156" s="315" t="s">
        <v>89</v>
      </c>
      <c r="E156" s="316"/>
      <c r="F156" s="317">
        <v>10</v>
      </c>
      <c r="G156" s="318">
        <f t="shared" si="4"/>
        <v>15.625</v>
      </c>
      <c r="H156" s="319">
        <f t="shared" si="5"/>
        <v>12.048192771084338</v>
      </c>
      <c r="I156" s="36"/>
      <c r="J156" s="36"/>
      <c r="K156" s="36"/>
      <c r="L156" s="36"/>
      <c r="M156" s="36"/>
      <c r="N156" s="36"/>
      <c r="O156" s="43"/>
      <c r="Q156" s="29"/>
    </row>
    <row r="157" spans="2:24" ht="15.75" customHeight="1" x14ac:dyDescent="0.2">
      <c r="B157" s="25"/>
      <c r="C157" s="36"/>
      <c r="D157" s="126" t="s">
        <v>115</v>
      </c>
      <c r="E157" s="195"/>
      <c r="F157" s="42">
        <f>SUM(F158:F159)</f>
        <v>2</v>
      </c>
      <c r="G157" s="73">
        <f t="shared" si="4"/>
        <v>3.125</v>
      </c>
      <c r="H157" s="73">
        <f t="shared" si="5"/>
        <v>2.4096385542168677</v>
      </c>
      <c r="I157" s="36"/>
      <c r="J157" s="36"/>
      <c r="K157" s="36"/>
      <c r="L157" s="36"/>
      <c r="M157" s="36"/>
      <c r="N157" s="36"/>
      <c r="O157" s="43"/>
      <c r="Q157" s="29"/>
    </row>
    <row r="158" spans="2:24" ht="15.75" customHeight="1" x14ac:dyDescent="0.2">
      <c r="B158" s="25"/>
      <c r="C158" s="36"/>
      <c r="D158" s="309" t="s">
        <v>129</v>
      </c>
      <c r="E158" s="310"/>
      <c r="F158" s="193">
        <v>1</v>
      </c>
      <c r="G158" s="314">
        <f t="shared" si="4"/>
        <v>1.5625</v>
      </c>
      <c r="H158" s="313">
        <f t="shared" si="5"/>
        <v>1.2048192771084338</v>
      </c>
      <c r="I158" s="36"/>
      <c r="J158" s="36"/>
      <c r="K158" s="36"/>
      <c r="L158" s="36"/>
      <c r="M158" s="36"/>
      <c r="N158" s="36"/>
      <c r="O158" s="43"/>
      <c r="Q158" s="29"/>
    </row>
    <row r="159" spans="2:24" ht="15.75" customHeight="1" x14ac:dyDescent="0.2">
      <c r="B159" s="25"/>
      <c r="C159" s="36"/>
      <c r="D159" s="315" t="s">
        <v>135</v>
      </c>
      <c r="E159" s="316"/>
      <c r="F159" s="320">
        <v>1</v>
      </c>
      <c r="G159" s="321">
        <f t="shared" si="4"/>
        <v>1.5625</v>
      </c>
      <c r="H159" s="319">
        <f t="shared" si="5"/>
        <v>1.2048192771084338</v>
      </c>
      <c r="I159" s="36"/>
      <c r="J159" s="36"/>
      <c r="K159" s="36"/>
      <c r="L159" s="36"/>
      <c r="M159" s="36"/>
      <c r="N159" s="36"/>
      <c r="O159" s="43"/>
      <c r="Q159" s="29"/>
    </row>
    <row r="160" spans="2:24" ht="15.75" customHeight="1" x14ac:dyDescent="0.2">
      <c r="B160" s="25"/>
      <c r="C160" s="36"/>
      <c r="D160" s="51" t="s">
        <v>47</v>
      </c>
      <c r="E160" s="45"/>
      <c r="F160" s="42">
        <f>F161</f>
        <v>42</v>
      </c>
      <c r="G160" s="73">
        <f t="shared" si="4"/>
        <v>65.625</v>
      </c>
      <c r="H160" s="73">
        <f t="shared" si="5"/>
        <v>50.602409638554214</v>
      </c>
      <c r="I160" s="36"/>
      <c r="J160" s="36"/>
      <c r="K160" s="36"/>
      <c r="L160" s="36"/>
      <c r="M160" s="36"/>
      <c r="N160" s="36"/>
      <c r="O160" s="43"/>
      <c r="Q160" s="29"/>
    </row>
    <row r="161" spans="2:17" ht="15.75" customHeight="1" x14ac:dyDescent="0.2">
      <c r="B161" s="25"/>
      <c r="C161" s="36"/>
      <c r="D161" s="126" t="s">
        <v>190</v>
      </c>
      <c r="E161" s="127"/>
      <c r="F161" s="66">
        <f>SUM(F162:F174)</f>
        <v>42</v>
      </c>
      <c r="G161" s="73">
        <f t="shared" si="4"/>
        <v>65.625</v>
      </c>
      <c r="H161" s="73">
        <f t="shared" si="5"/>
        <v>50.602409638554214</v>
      </c>
      <c r="I161" s="36"/>
      <c r="J161" s="36"/>
      <c r="K161" s="36"/>
      <c r="L161" s="36"/>
      <c r="M161" s="36"/>
      <c r="N161" s="36"/>
      <c r="O161" s="43"/>
      <c r="Q161" s="29"/>
    </row>
    <row r="162" spans="2:17" ht="15.75" customHeight="1" x14ac:dyDescent="0.2">
      <c r="B162" s="25"/>
      <c r="C162" s="158"/>
      <c r="D162" s="268" t="s">
        <v>85</v>
      </c>
      <c r="E162" s="213"/>
      <c r="F162" s="214">
        <v>2</v>
      </c>
      <c r="G162" s="269">
        <f t="shared" ref="G162:G164" si="8">F162*100/$F$177</f>
        <v>3.125</v>
      </c>
      <c r="H162" s="270">
        <f t="shared" si="5"/>
        <v>2.4096385542168677</v>
      </c>
      <c r="I162" s="36"/>
      <c r="J162" s="36"/>
      <c r="K162" s="36"/>
      <c r="L162" s="36"/>
      <c r="M162" s="36"/>
      <c r="N162" s="36"/>
      <c r="O162" s="43"/>
      <c r="Q162" s="29"/>
    </row>
    <row r="163" spans="2:17" ht="15.75" customHeight="1" x14ac:dyDescent="0.2">
      <c r="B163" s="25"/>
      <c r="C163" s="158"/>
      <c r="D163" s="296" t="s">
        <v>104</v>
      </c>
      <c r="E163" s="297"/>
      <c r="F163" s="298">
        <v>2</v>
      </c>
      <c r="G163" s="299">
        <f t="shared" si="8"/>
        <v>3.125</v>
      </c>
      <c r="H163" s="300">
        <f t="shared" si="5"/>
        <v>2.4096385542168677</v>
      </c>
      <c r="I163" s="36"/>
      <c r="J163" s="36"/>
      <c r="K163" s="36"/>
      <c r="L163" s="36"/>
      <c r="M163" s="36"/>
      <c r="N163" s="36"/>
      <c r="O163" s="43"/>
      <c r="Q163" s="29"/>
    </row>
    <row r="164" spans="2:17" ht="15.75" customHeight="1" x14ac:dyDescent="0.2">
      <c r="B164" s="25"/>
      <c r="C164" s="158"/>
      <c r="D164" s="296" t="s">
        <v>86</v>
      </c>
      <c r="E164" s="297"/>
      <c r="F164" s="298">
        <v>10</v>
      </c>
      <c r="G164" s="299">
        <f t="shared" si="8"/>
        <v>15.625</v>
      </c>
      <c r="H164" s="300">
        <f t="shared" si="5"/>
        <v>12.048192771084338</v>
      </c>
      <c r="I164" s="36"/>
      <c r="J164" s="36"/>
      <c r="K164" s="36"/>
      <c r="L164" s="36"/>
      <c r="M164" s="36"/>
      <c r="N164" s="36"/>
      <c r="O164" s="43"/>
      <c r="Q164" s="29"/>
    </row>
    <row r="165" spans="2:17" ht="15.75" customHeight="1" x14ac:dyDescent="0.2">
      <c r="B165" s="25"/>
      <c r="C165" s="158"/>
      <c r="D165" s="296" t="s">
        <v>130</v>
      </c>
      <c r="E165" s="297"/>
      <c r="F165" s="298">
        <v>1</v>
      </c>
      <c r="G165" s="299">
        <f t="shared" si="4"/>
        <v>1.5625</v>
      </c>
      <c r="H165" s="300">
        <f t="shared" si="5"/>
        <v>1.2048192771084338</v>
      </c>
      <c r="I165" s="36"/>
      <c r="J165" s="36"/>
      <c r="K165" s="36"/>
      <c r="L165" s="36"/>
      <c r="M165" s="36"/>
      <c r="N165" s="36"/>
      <c r="O165" s="43"/>
      <c r="Q165" s="29"/>
    </row>
    <row r="166" spans="2:17" ht="15.75" customHeight="1" x14ac:dyDescent="0.2">
      <c r="B166" s="25"/>
      <c r="C166" s="158"/>
      <c r="D166" s="296" t="s">
        <v>65</v>
      </c>
      <c r="E166" s="297"/>
      <c r="F166" s="298">
        <v>7</v>
      </c>
      <c r="G166" s="299">
        <f t="shared" si="4"/>
        <v>10.9375</v>
      </c>
      <c r="H166" s="300">
        <f t="shared" si="5"/>
        <v>8.4337349397590362</v>
      </c>
      <c r="I166" s="36"/>
      <c r="J166" s="36"/>
      <c r="K166" s="36"/>
      <c r="L166" s="36"/>
      <c r="M166" s="36"/>
      <c r="N166" s="36"/>
      <c r="O166" s="43"/>
      <c r="Q166" s="29"/>
    </row>
    <row r="167" spans="2:17" ht="15.75" customHeight="1" x14ac:dyDescent="0.2">
      <c r="B167" s="25"/>
      <c r="C167" s="158"/>
      <c r="D167" s="296" t="s">
        <v>121</v>
      </c>
      <c r="E167" s="297"/>
      <c r="F167" s="298">
        <v>1</v>
      </c>
      <c r="G167" s="299">
        <f t="shared" si="4"/>
        <v>1.5625</v>
      </c>
      <c r="H167" s="300">
        <f t="shared" si="5"/>
        <v>1.2048192771084338</v>
      </c>
      <c r="I167" s="36"/>
      <c r="J167" s="36"/>
      <c r="K167" s="36"/>
      <c r="L167" s="36"/>
      <c r="M167" s="36"/>
      <c r="N167" s="36"/>
      <c r="O167" s="43"/>
      <c r="Q167" s="29"/>
    </row>
    <row r="168" spans="2:17" ht="15.75" customHeight="1" x14ac:dyDescent="0.2">
      <c r="B168" s="25"/>
      <c r="C168" s="158"/>
      <c r="D168" s="296" t="s">
        <v>107</v>
      </c>
      <c r="E168" s="297"/>
      <c r="F168" s="298">
        <v>1</v>
      </c>
      <c r="G168" s="299">
        <f t="shared" si="4"/>
        <v>1.5625</v>
      </c>
      <c r="H168" s="300">
        <f t="shared" si="5"/>
        <v>1.2048192771084338</v>
      </c>
      <c r="I168" s="36"/>
      <c r="J168" s="36"/>
      <c r="K168" s="36"/>
      <c r="L168" s="36"/>
      <c r="M168" s="36"/>
      <c r="N168" s="36"/>
      <c r="O168" s="43"/>
      <c r="Q168" s="29"/>
    </row>
    <row r="169" spans="2:17" ht="15.75" customHeight="1" x14ac:dyDescent="0.2">
      <c r="B169" s="25"/>
      <c r="C169" s="158"/>
      <c r="D169" s="296" t="s">
        <v>88</v>
      </c>
      <c r="E169" s="297"/>
      <c r="F169" s="298">
        <v>5</v>
      </c>
      <c r="G169" s="299">
        <f t="shared" si="4"/>
        <v>7.8125</v>
      </c>
      <c r="H169" s="300">
        <f t="shared" si="5"/>
        <v>6.024096385542169</v>
      </c>
      <c r="I169" s="36"/>
      <c r="J169" s="36"/>
      <c r="K169" s="36"/>
      <c r="L169" s="36"/>
      <c r="M169" s="36"/>
      <c r="N169" s="36"/>
      <c r="O169" s="43"/>
      <c r="Q169" s="29"/>
    </row>
    <row r="170" spans="2:17" ht="15.75" customHeight="1" x14ac:dyDescent="0.2">
      <c r="B170" s="25"/>
      <c r="C170" s="44"/>
      <c r="D170" s="296" t="s">
        <v>87</v>
      </c>
      <c r="E170" s="297"/>
      <c r="F170" s="298">
        <v>8</v>
      </c>
      <c r="G170" s="299">
        <f t="shared" si="4"/>
        <v>12.5</v>
      </c>
      <c r="H170" s="300">
        <f t="shared" si="5"/>
        <v>9.6385542168674707</v>
      </c>
      <c r="I170" s="36"/>
      <c r="J170" s="36"/>
      <c r="K170" s="36"/>
      <c r="L170" s="36"/>
      <c r="M170" s="36"/>
      <c r="N170" s="36"/>
      <c r="O170" s="43"/>
      <c r="Q170" s="29"/>
    </row>
    <row r="171" spans="2:17" ht="15.75" customHeight="1" x14ac:dyDescent="0.2">
      <c r="B171" s="25"/>
      <c r="C171" s="44"/>
      <c r="D171" s="296" t="s">
        <v>113</v>
      </c>
      <c r="E171" s="297"/>
      <c r="F171" s="298">
        <v>1</v>
      </c>
      <c r="G171" s="299">
        <f t="shared" si="4"/>
        <v>1.5625</v>
      </c>
      <c r="H171" s="300">
        <f t="shared" si="5"/>
        <v>1.2048192771084338</v>
      </c>
      <c r="I171" s="36"/>
      <c r="J171" s="36"/>
      <c r="K171" s="36"/>
      <c r="L171" s="36"/>
      <c r="M171" s="36"/>
      <c r="N171" s="36"/>
      <c r="O171" s="43"/>
      <c r="Q171" s="29"/>
    </row>
    <row r="172" spans="2:17" ht="15.75" customHeight="1" x14ac:dyDescent="0.2">
      <c r="B172" s="25"/>
      <c r="C172" s="44"/>
      <c r="D172" s="296" t="s">
        <v>132</v>
      </c>
      <c r="E172" s="297"/>
      <c r="F172" s="298">
        <v>2</v>
      </c>
      <c r="G172" s="299">
        <f t="shared" si="4"/>
        <v>3.125</v>
      </c>
      <c r="H172" s="300">
        <f t="shared" si="5"/>
        <v>2.4096385542168677</v>
      </c>
      <c r="I172" s="36"/>
      <c r="J172" s="36"/>
      <c r="K172" s="36"/>
      <c r="L172" s="36"/>
      <c r="M172" s="36"/>
      <c r="N172" s="36"/>
      <c r="O172" s="43"/>
      <c r="Q172" s="29"/>
    </row>
    <row r="173" spans="2:17" ht="15.75" customHeight="1" x14ac:dyDescent="0.2">
      <c r="B173" s="25"/>
      <c r="C173" s="44"/>
      <c r="D173" s="296" t="s">
        <v>137</v>
      </c>
      <c r="E173" s="297"/>
      <c r="F173" s="298">
        <v>1</v>
      </c>
      <c r="G173" s="299">
        <f t="shared" si="4"/>
        <v>1.5625</v>
      </c>
      <c r="H173" s="300">
        <f t="shared" si="5"/>
        <v>1.2048192771084338</v>
      </c>
      <c r="I173" s="36"/>
      <c r="J173" s="36"/>
      <c r="K173" s="36"/>
      <c r="L173" s="36"/>
      <c r="M173" s="36"/>
      <c r="N173" s="36"/>
      <c r="O173" s="43"/>
      <c r="Q173" s="29"/>
    </row>
    <row r="174" spans="2:17" ht="15.75" customHeight="1" x14ac:dyDescent="0.2">
      <c r="B174" s="25"/>
      <c r="C174" s="44"/>
      <c r="D174" s="191" t="s">
        <v>131</v>
      </c>
      <c r="E174" s="283"/>
      <c r="F174" s="65">
        <v>1</v>
      </c>
      <c r="G174" s="284">
        <f t="shared" si="4"/>
        <v>1.5625</v>
      </c>
      <c r="H174" s="285">
        <f t="shared" si="5"/>
        <v>1.2048192771084338</v>
      </c>
      <c r="I174" s="36"/>
      <c r="J174" s="36"/>
      <c r="K174" s="36"/>
      <c r="L174" s="36"/>
      <c r="M174" s="36"/>
      <c r="N174" s="36"/>
      <c r="O174" s="43"/>
      <c r="Q174" s="29"/>
    </row>
    <row r="175" spans="2:17" ht="15.75" customHeight="1" x14ac:dyDescent="0.2">
      <c r="B175" s="25"/>
      <c r="C175" s="44"/>
      <c r="D175" s="51" t="s">
        <v>114</v>
      </c>
      <c r="E175" s="45"/>
      <c r="F175" s="42">
        <f>F176</f>
        <v>1</v>
      </c>
      <c r="G175" s="73">
        <f t="shared" ref="G175:G176" si="9">F175*100/$F$177</f>
        <v>1.5625</v>
      </c>
      <c r="H175" s="73">
        <f t="shared" si="5"/>
        <v>1.2048192771084338</v>
      </c>
      <c r="I175" s="36"/>
      <c r="J175" s="36"/>
      <c r="K175" s="36"/>
      <c r="L175" s="36"/>
      <c r="M175" s="36"/>
      <c r="N175" s="36"/>
      <c r="O175" s="43"/>
      <c r="Q175" s="29"/>
    </row>
    <row r="176" spans="2:17" ht="15.75" customHeight="1" x14ac:dyDescent="0.2">
      <c r="B176" s="25"/>
      <c r="C176" s="44"/>
      <c r="D176" s="130" t="s">
        <v>133</v>
      </c>
      <c r="E176" s="131"/>
      <c r="F176" s="193">
        <v>1</v>
      </c>
      <c r="G176" s="108">
        <f t="shared" si="9"/>
        <v>1.5625</v>
      </c>
      <c r="H176" s="243">
        <f t="shared" si="5"/>
        <v>1.2048192771084338</v>
      </c>
      <c r="I176" s="36"/>
      <c r="J176" s="36"/>
      <c r="K176" s="36"/>
      <c r="L176" s="36"/>
      <c r="M176" s="36"/>
      <c r="N176" s="36"/>
      <c r="O176" s="43"/>
      <c r="Q176" s="29"/>
    </row>
    <row r="177" spans="3:17" ht="15.75" customHeight="1" x14ac:dyDescent="0.2">
      <c r="D177" s="104" t="s">
        <v>48</v>
      </c>
      <c r="E177" s="105"/>
      <c r="F177" s="106">
        <f>F153+F160+F175+F147</f>
        <v>64</v>
      </c>
      <c r="G177" s="102">
        <f>G153+G160+G175+G147</f>
        <v>100</v>
      </c>
      <c r="H177" s="102">
        <f>H153+H160+H175+H147</f>
        <v>77.108433734939737</v>
      </c>
      <c r="J177" s="48"/>
      <c r="K177" s="29"/>
      <c r="N177" s="29"/>
      <c r="Q177" s="29"/>
    </row>
    <row r="178" spans="3:17" ht="15.75" customHeight="1" x14ac:dyDescent="0.2">
      <c r="D178" s="49" t="s">
        <v>110</v>
      </c>
    </row>
    <row r="179" spans="3:17" ht="15.75" customHeight="1" x14ac:dyDescent="0.2">
      <c r="D179" s="60" t="s">
        <v>106</v>
      </c>
    </row>
    <row r="180" spans="3:17" ht="15.75" customHeight="1" x14ac:dyDescent="0.2"/>
    <row r="181" spans="3:17" ht="15.95" customHeight="1" x14ac:dyDescent="0.2">
      <c r="D181" s="63" t="s">
        <v>185</v>
      </c>
      <c r="E181" s="48"/>
      <c r="F181" s="48"/>
      <c r="G181" s="48"/>
    </row>
    <row r="182" spans="3:17" ht="6.75" customHeight="1" x14ac:dyDescent="0.2"/>
    <row r="183" spans="3:17" ht="18" customHeight="1" x14ac:dyDescent="0.2">
      <c r="D183" s="159"/>
      <c r="E183" s="173"/>
      <c r="F183" s="174"/>
      <c r="G183" s="244">
        <v>2025</v>
      </c>
    </row>
    <row r="184" spans="3:17" ht="18" customHeight="1" x14ac:dyDescent="0.2">
      <c r="D184" s="183" t="s">
        <v>91</v>
      </c>
      <c r="E184" s="184"/>
      <c r="F184" s="185"/>
      <c r="G184" s="186">
        <v>82</v>
      </c>
    </row>
    <row r="185" spans="3:17" ht="15.75" customHeight="1" x14ac:dyDescent="0.2">
      <c r="D185" s="163" t="s">
        <v>92</v>
      </c>
      <c r="E185" s="175"/>
      <c r="F185" s="175"/>
      <c r="G185" s="164">
        <v>47</v>
      </c>
    </row>
    <row r="186" spans="3:17" ht="15.95" customHeight="1" x14ac:dyDescent="0.2">
      <c r="D186" s="165" t="s">
        <v>95</v>
      </c>
      <c r="E186" s="176"/>
      <c r="F186" s="176"/>
      <c r="G186" s="166">
        <v>34</v>
      </c>
    </row>
    <row r="187" spans="3:17" ht="15.95" customHeight="1" x14ac:dyDescent="0.2">
      <c r="D187" s="103" t="s">
        <v>96</v>
      </c>
      <c r="E187" s="177"/>
      <c r="F187" s="177"/>
      <c r="G187" s="167">
        <v>1</v>
      </c>
    </row>
    <row r="188" spans="3:17" ht="15.95" customHeight="1" x14ac:dyDescent="0.2">
      <c r="C188" s="35"/>
      <c r="D188" s="301" t="s">
        <v>125</v>
      </c>
      <c r="E188" s="302"/>
      <c r="F188" s="303"/>
      <c r="G188" s="304">
        <v>33</v>
      </c>
    </row>
    <row r="189" spans="3:17" ht="15.95" customHeight="1" x14ac:dyDescent="0.2">
      <c r="C189" s="35"/>
      <c r="D189" s="305" t="s">
        <v>93</v>
      </c>
      <c r="E189" s="306"/>
      <c r="F189" s="307"/>
      <c r="G189" s="308">
        <v>20</v>
      </c>
    </row>
    <row r="190" spans="3:17" ht="15.95" customHeight="1" x14ac:dyDescent="0.2">
      <c r="C190" s="35"/>
      <c r="D190" s="286" t="s">
        <v>94</v>
      </c>
      <c r="E190" s="287"/>
      <c r="F190" s="288"/>
      <c r="G190" s="289">
        <v>13</v>
      </c>
    </row>
    <row r="191" spans="3:17" ht="15.95" customHeight="1" x14ac:dyDescent="0.2">
      <c r="C191" s="35"/>
      <c r="D191" s="178" t="s">
        <v>184</v>
      </c>
      <c r="E191" s="178"/>
      <c r="F191" s="180"/>
      <c r="G191" s="179">
        <v>1</v>
      </c>
    </row>
    <row r="192" spans="3:17" ht="15.75" customHeight="1" x14ac:dyDescent="0.2">
      <c r="D192" s="49" t="s">
        <v>110</v>
      </c>
    </row>
    <row r="193" spans="4:4" ht="15.75" customHeight="1" x14ac:dyDescent="0.2">
      <c r="D193" s="60" t="s">
        <v>106</v>
      </c>
    </row>
    <row r="194" spans="4:4" ht="15.95" customHeight="1" x14ac:dyDescent="0.2">
      <c r="D194" s="49"/>
    </row>
    <row r="196" spans="4:4" ht="15.95" customHeight="1" x14ac:dyDescent="0.2"/>
    <row r="197" spans="4:4" ht="15.95" customHeight="1" x14ac:dyDescent="0.2"/>
    <row r="198" spans="4:4" ht="15.95" customHeight="1" x14ac:dyDescent="0.2"/>
    <row r="199" spans="4:4" ht="15.95" customHeight="1" x14ac:dyDescent="0.2"/>
    <row r="200" spans="4:4" ht="15.95" customHeight="1" x14ac:dyDescent="0.2"/>
    <row r="201" spans="4:4" ht="15.95" customHeight="1" x14ac:dyDescent="0.2"/>
    <row r="202" spans="4:4" ht="15.95" customHeight="1" x14ac:dyDescent="0.2"/>
    <row r="203" spans="4:4" ht="15.95" customHeight="1" x14ac:dyDescent="0.2"/>
    <row r="204" spans="4:4" ht="15.95" customHeight="1" x14ac:dyDescent="0.2"/>
    <row r="205" spans="4:4" ht="15.95" customHeight="1" x14ac:dyDescent="0.2"/>
    <row r="206" spans="4:4" ht="15.95" customHeight="1" x14ac:dyDescent="0.2"/>
    <row r="207" spans="4:4" ht="15.95" customHeight="1" x14ac:dyDescent="0.2"/>
    <row r="208" spans="4:4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</sheetData>
  <mergeCells count="3">
    <mergeCell ref="D106:E106"/>
    <mergeCell ref="D105:E105"/>
    <mergeCell ref="D104:E104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47" min="2" max="11" man="1"/>
    <brk id="88" min="2" max="11" man="1"/>
    <brk id="110" min="2" max="11" man="1"/>
    <brk id="143" min="2" max="11" man="1"/>
    <brk id="180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&gt;&gt;INDICE&lt;&lt;</vt:lpstr>
      <vt:lpstr>INFORMACIÓN_GENERAL</vt:lpstr>
      <vt:lpstr>CUADRO_RESUMEN</vt:lpstr>
      <vt:lpstr>ATENCIÓN_COMUNITARIA</vt:lpstr>
      <vt:lpstr>'&gt;&gt;INDICE&lt;&lt;'!Área_de_impresión</vt:lpstr>
      <vt:lpstr>ATENCIÓN_COMUNITARIA!Área_de_impresión</vt:lpstr>
      <vt:lpstr>CUADRO_RESUMEN!Área_de_impresión</vt:lpstr>
      <vt:lpstr>INFORMACIÓN_GENERAL!Área_de_impresión</vt:lpstr>
      <vt:lpstr>'&gt;&gt;INDICE&lt;&lt;'!Títulos_a_imprimir</vt:lpstr>
      <vt:lpstr>ATENCIÓN_COMUNITARIA!Títulos_a_imprimir</vt:lpstr>
      <vt:lpstr>CUADRO_RESUMEN!Títulos_a_imprimir</vt:lpstr>
      <vt:lpstr>INFORMACIÓN_GENERAL!Títulos_a_imprimir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2026-06-26T10:38:31Z</cp:lastPrinted>
  <dcterms:created xsi:type="dcterms:W3CDTF">2009-07-10T13:25:11Z</dcterms:created>
  <dcterms:modified xsi:type="dcterms:W3CDTF">2026-06-26T10:38:33Z</dcterms:modified>
</cp:coreProperties>
</file>