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inos\docugen\PROYECTOS\OVGB\2026\1.TRABAJO\Cifras_xlsx_26\4_PARA_PUBLICAR_JUNIO\ARCHIVOS_DEF\REV_FINAL_YSUBIR\"/>
    </mc:Choice>
  </mc:AlternateContent>
  <bookViews>
    <workbookView xWindow="0" yWindow="0" windowWidth="28800" windowHeight="11355" tabRatio="742"/>
  </bookViews>
  <sheets>
    <sheet name="&gt;&gt;INDICE&lt;&lt;" sheetId="20" r:id="rId1"/>
    <sheet name="CUADRO_RESUMEN" sheetId="17" r:id="rId2"/>
    <sheet name="GENERAL" sheetId="9" r:id="rId3"/>
    <sheet name="VÍCTIMAS DIRECTAS" sheetId="18" r:id="rId4"/>
    <sheet name="VÍCTIMAS INDIRECTAS" sheetId="22" r:id="rId5"/>
    <sheet name="MENORES" sheetId="24" r:id="rId6"/>
  </sheets>
  <definedNames>
    <definedName name="_xlnm.Print_Area" localSheetId="0">'&gt;&gt;INDICE&lt;&lt;'!$C$5:$G$59</definedName>
    <definedName name="_xlnm.Print_Area" localSheetId="1">CUADRO_RESUMEN!$C$12:$K$99</definedName>
    <definedName name="_xlnm.Print_Area" localSheetId="2">GENERAL!$C$11:$L$21</definedName>
    <definedName name="_xlnm.Print_Area" localSheetId="5">MENORES!$C$9:$L$139</definedName>
    <definedName name="_xlnm.Print_Area" localSheetId="3">'VÍCTIMAS DIRECTAS'!$C$9:$K$233</definedName>
    <definedName name="_xlnm.Print_Area" localSheetId="4">'VÍCTIMAS INDIRECTAS'!$C$9:$L$52</definedName>
    <definedName name="_xlnm.Print_Titles" localSheetId="0">'&gt;&gt;INDICE&lt;&lt;'!$2:$5</definedName>
    <definedName name="_xlnm.Print_Titles" localSheetId="1">CUADRO_RESUMEN!$2:$11</definedName>
    <definedName name="_xlnm.Print_Titles" localSheetId="2">GENERAL!$2:$10</definedName>
    <definedName name="_xlnm.Print_Titles" localSheetId="5">MENORES!$2:$8</definedName>
    <definedName name="_xlnm.Print_Titles" localSheetId="3">'VÍCTIMAS DIRECTAS'!$2:$8</definedName>
    <definedName name="_xlnm.Print_Titles" localSheetId="4">'VÍCTIMAS INDIRECTAS'!$2:$8</definedName>
  </definedNames>
  <calcPr calcId="162913"/>
</workbook>
</file>

<file path=xl/calcChain.xml><?xml version="1.0" encoding="utf-8"?>
<calcChain xmlns="http://schemas.openxmlformats.org/spreadsheetml/2006/main">
  <c r="F58" i="24" l="1"/>
  <c r="I27" i="24"/>
  <c r="H27" i="24"/>
  <c r="H66" i="24"/>
  <c r="H65" i="24"/>
  <c r="G230" i="18"/>
  <c r="H67" i="24" l="1"/>
  <c r="I38" i="22"/>
  <c r="H38" i="22"/>
  <c r="G38" i="22"/>
  <c r="G85" i="24" l="1"/>
  <c r="I35" i="24"/>
  <c r="I36" i="24"/>
  <c r="I37" i="24"/>
  <c r="I38" i="24"/>
  <c r="I39" i="24"/>
  <c r="I40" i="24"/>
  <c r="I41" i="24"/>
  <c r="I42" i="24"/>
  <c r="I43" i="24"/>
  <c r="I44" i="24"/>
  <c r="I45" i="24"/>
  <c r="I34" i="24"/>
  <c r="I46" i="24" l="1"/>
  <c r="G91" i="18"/>
  <c r="G28" i="22"/>
  <c r="I28" i="22"/>
  <c r="H28" i="22"/>
  <c r="I47" i="18" l="1"/>
  <c r="I44" i="18"/>
  <c r="I45" i="18"/>
  <c r="I46" i="18"/>
  <c r="I43" i="18"/>
  <c r="I42" i="18"/>
  <c r="I38" i="18"/>
  <c r="I40" i="18"/>
  <c r="I41" i="18"/>
  <c r="I39" i="18"/>
  <c r="I37" i="18"/>
  <c r="I36" i="18"/>
  <c r="I35" i="18"/>
  <c r="H28" i="18"/>
  <c r="I28" i="18"/>
  <c r="G122" i="24" l="1"/>
  <c r="H113" i="24" s="1"/>
  <c r="G87" i="24"/>
  <c r="G105" i="24"/>
  <c r="H105" i="24" s="1"/>
  <c r="G96" i="24"/>
  <c r="H94" i="24" s="1"/>
  <c r="H78" i="24" l="1"/>
  <c r="H75" i="24"/>
  <c r="H79" i="24"/>
  <c r="H76" i="24"/>
  <c r="H80" i="24"/>
  <c r="H77" i="24"/>
  <c r="H81" i="24"/>
  <c r="H95" i="24"/>
  <c r="H96" i="24" s="1"/>
  <c r="H104" i="24"/>
  <c r="H112" i="24"/>
  <c r="H116" i="24"/>
  <c r="H121" i="24"/>
  <c r="H114" i="24"/>
  <c r="H119" i="24"/>
  <c r="H117" i="24"/>
  <c r="H86" i="24"/>
  <c r="H85" i="24"/>
  <c r="H103" i="24"/>
  <c r="H122" i="24"/>
  <c r="H118" i="24"/>
  <c r="H115" i="24"/>
  <c r="H120" i="24"/>
  <c r="H82" i="24"/>
  <c r="H74" i="24"/>
  <c r="H84" i="24"/>
  <c r="H87" i="24"/>
  <c r="H83" i="24"/>
  <c r="H230" i="18" l="1"/>
  <c r="H228" i="18"/>
  <c r="H229" i="18"/>
  <c r="G173" i="18"/>
  <c r="H171" i="18" s="1"/>
  <c r="H172" i="18" l="1"/>
  <c r="H173" i="18" s="1"/>
  <c r="G182" i="18" l="1"/>
  <c r="H182" i="18" s="1"/>
  <c r="H180" i="18" l="1"/>
  <c r="H181" i="18"/>
  <c r="H61" i="18" l="1"/>
  <c r="I59" i="18" s="1"/>
  <c r="G199" i="18"/>
  <c r="I48" i="18" l="1"/>
  <c r="I58" i="18"/>
  <c r="I60" i="18" l="1"/>
  <c r="I57" i="18"/>
  <c r="I55" i="18"/>
  <c r="I54" i="18"/>
  <c r="I56" i="18"/>
  <c r="I61" i="18"/>
  <c r="G161" i="18" l="1"/>
  <c r="G165" i="18" s="1"/>
  <c r="H139" i="18" l="1"/>
  <c r="H164" i="18"/>
  <c r="H159" i="18"/>
  <c r="H160" i="18"/>
  <c r="H151" i="18"/>
  <c r="H158" i="18"/>
  <c r="H148" i="18"/>
  <c r="H149" i="18"/>
  <c r="H143" i="18"/>
  <c r="H147" i="18"/>
  <c r="H138" i="18"/>
  <c r="H141" i="18"/>
  <c r="H132" i="18"/>
  <c r="H150" i="18"/>
  <c r="H133" i="18"/>
  <c r="H142" i="18"/>
  <c r="H163" i="18"/>
  <c r="H196" i="18"/>
  <c r="H193" i="18"/>
  <c r="H190" i="18"/>
  <c r="H195" i="18"/>
  <c r="H189" i="18"/>
  <c r="H198" i="18"/>
  <c r="H194" i="18"/>
  <c r="H192" i="18"/>
  <c r="H197" i="18"/>
  <c r="H191" i="18"/>
  <c r="H131" i="18"/>
  <c r="H145" i="18"/>
  <c r="H136" i="18"/>
  <c r="H153" i="18"/>
  <c r="H162" i="18"/>
  <c r="H140" i="18"/>
  <c r="H144" i="18"/>
  <c r="H155" i="18"/>
  <c r="H157" i="18"/>
  <c r="H154" i="18"/>
  <c r="H156" i="18"/>
  <c r="H152" i="18"/>
  <c r="H146" i="18"/>
  <c r="H134" i="18"/>
  <c r="H135" i="18"/>
  <c r="H137" i="18"/>
  <c r="H130" i="18"/>
  <c r="H161" i="18"/>
  <c r="H199" i="18" l="1"/>
  <c r="H165" i="18"/>
  <c r="G103" i="18" l="1"/>
  <c r="G111" i="18" l="1"/>
  <c r="G110" i="18" s="1"/>
  <c r="G106" i="18"/>
  <c r="F74" i="18"/>
  <c r="I97" i="18" l="1"/>
  <c r="I100" i="18"/>
  <c r="I99" i="18"/>
  <c r="I120" i="18"/>
  <c r="I119" i="18"/>
  <c r="I115" i="18"/>
  <c r="I104" i="18"/>
  <c r="G102" i="18"/>
  <c r="G123" i="18" s="1"/>
  <c r="I101" i="18"/>
  <c r="I107" i="18"/>
  <c r="I109" i="18"/>
  <c r="H101" i="18" l="1"/>
  <c r="H99" i="18"/>
  <c r="H98" i="18"/>
  <c r="H100" i="18"/>
  <c r="H119" i="18"/>
  <c r="H120" i="18"/>
  <c r="I123" i="18"/>
  <c r="H115" i="18"/>
  <c r="H97" i="18"/>
  <c r="H103" i="18"/>
  <c r="H104" i="18"/>
  <c r="H107" i="18"/>
  <c r="H47" i="22" l="1"/>
  <c r="G47" i="22"/>
  <c r="F47" i="22" l="1"/>
  <c r="H109" i="18" l="1"/>
  <c r="G68" i="18"/>
  <c r="I98" i="18"/>
  <c r="I106" i="18"/>
  <c r="I108" i="18"/>
  <c r="I117" i="18"/>
  <c r="H117" i="18"/>
  <c r="H102" i="18"/>
  <c r="H108" i="18"/>
  <c r="I116" i="18"/>
  <c r="I113" i="18"/>
  <c r="I122" i="18"/>
  <c r="I114" i="18"/>
  <c r="I118" i="18"/>
  <c r="I112" i="18"/>
  <c r="I105" i="18"/>
  <c r="I121" i="18"/>
  <c r="I103" i="18"/>
  <c r="I111" i="18"/>
  <c r="I110" i="18"/>
  <c r="I102" i="18"/>
  <c r="H110" i="18"/>
  <c r="H122" i="18"/>
  <c r="H105" i="18"/>
  <c r="G69" i="18"/>
  <c r="G73" i="18"/>
  <c r="G70" i="18"/>
  <c r="G72" i="18"/>
  <c r="G71" i="18"/>
  <c r="H123" i="18" l="1"/>
  <c r="G74" i="18"/>
  <c r="H114" i="18" l="1"/>
  <c r="H113" i="18"/>
  <c r="H106" i="18"/>
  <c r="H112" i="18"/>
  <c r="H111" i="18"/>
  <c r="H121" i="18"/>
  <c r="H118" i="18"/>
  <c r="H116" i="18"/>
</calcChain>
</file>

<file path=xl/sharedStrings.xml><?xml version="1.0" encoding="utf-8"?>
<sst xmlns="http://schemas.openxmlformats.org/spreadsheetml/2006/main" count="773" uniqueCount="297">
  <si>
    <t>CUADRO RESUMEN</t>
  </si>
  <si>
    <t>RESUMEN ÁMBITO FORAL y MUNICIPAL</t>
  </si>
  <si>
    <t>ENTIDADES</t>
  </si>
  <si>
    <t>ASESORAM. JURÍDICO</t>
  </si>
  <si>
    <t>F</t>
  </si>
  <si>
    <t>DIPUTACIÓN FORAL BIZKAIA</t>
  </si>
  <si>
    <t>p</t>
  </si>
  <si>
    <t>-</t>
  </si>
  <si>
    <t>Amorebieta-Etxano</t>
  </si>
  <si>
    <t>Arakaldo</t>
  </si>
  <si>
    <t>Arrigorriaga</t>
  </si>
  <si>
    <t>Barakaldo</t>
  </si>
  <si>
    <t>Basauri</t>
  </si>
  <si>
    <t>Bermeo</t>
  </si>
  <si>
    <t>Bilbao</t>
  </si>
  <si>
    <t>Durango</t>
  </si>
  <si>
    <t>Erandio</t>
  </si>
  <si>
    <t>Ermua</t>
  </si>
  <si>
    <t>Etxebarri</t>
  </si>
  <si>
    <t>Galdakao</t>
  </si>
  <si>
    <t>Gatika</t>
  </si>
  <si>
    <t>Getxo</t>
  </si>
  <si>
    <t>Leioa</t>
  </si>
  <si>
    <t>Mallabia</t>
  </si>
  <si>
    <t>Muskiz</t>
  </si>
  <si>
    <t>Ortuella</t>
  </si>
  <si>
    <t>Orozko</t>
  </si>
  <si>
    <t>Portugalete</t>
  </si>
  <si>
    <t>Santurtzi</t>
  </si>
  <si>
    <t>Sestao</t>
  </si>
  <si>
    <t>Ugao-Miraballes</t>
  </si>
  <si>
    <t>Zaratamo</t>
  </si>
  <si>
    <t>Zeberio</t>
  </si>
  <si>
    <t>Zierbena</t>
  </si>
  <si>
    <t>RESUMEN ÁMBITO MANCOMUNIDADES</t>
  </si>
  <si>
    <t>ARRATIA</t>
  </si>
  <si>
    <t>BUSTURIALDEA</t>
  </si>
  <si>
    <t>ENCARTACIONES</t>
  </si>
  <si>
    <t>LEA-ARTIBAI</t>
  </si>
  <si>
    <t>TXORIERRI</t>
  </si>
  <si>
    <t>RESUMEN</t>
  </si>
  <si>
    <t>I. Ámbito: PROTECCIÓN SOCIAL</t>
  </si>
  <si>
    <t>TOTAL</t>
  </si>
  <si>
    <t xml:space="preserve">PERSONAS </t>
  </si>
  <si>
    <t>ATENDIDAS</t>
  </si>
  <si>
    <t xml:space="preserve">N.º de mujeres </t>
  </si>
  <si>
    <t>Gernika-Lumo</t>
  </si>
  <si>
    <t>Urduña/Orduña</t>
  </si>
  <si>
    <t>Maruri-Jatabe</t>
  </si>
  <si>
    <t>Valle de Trápaga-Trapagaran</t>
  </si>
  <si>
    <t xml:space="preserve">           </t>
  </si>
  <si>
    <t>%</t>
  </si>
  <si>
    <t>Igorre</t>
  </si>
  <si>
    <t>Ondarroa</t>
  </si>
  <si>
    <t xml:space="preserve">% s/ total mujeres </t>
  </si>
  <si>
    <t>EUROPA</t>
  </si>
  <si>
    <t>ÁFRICA</t>
  </si>
  <si>
    <t>MAGREB</t>
  </si>
  <si>
    <t>MARRUECOS</t>
  </si>
  <si>
    <t>RESTO ÁFRICA</t>
  </si>
  <si>
    <t>AMÉRICA</t>
  </si>
  <si>
    <t>LATINOAMÉRICA</t>
  </si>
  <si>
    <t>ARGENTINA</t>
  </si>
  <si>
    <t>COLOMBIA</t>
  </si>
  <si>
    <t>PARAGUAY</t>
  </si>
  <si>
    <t xml:space="preserve">TOTAL </t>
  </si>
  <si>
    <t>BOLIVIA</t>
  </si>
  <si>
    <t>PERÚ</t>
  </si>
  <si>
    <t>ACOGIDA</t>
  </si>
  <si>
    <t>Mujeres</t>
  </si>
  <si>
    <t>MUNICIPIO</t>
  </si>
  <si>
    <t>EDAD</t>
  </si>
  <si>
    <t>31-40</t>
  </si>
  <si>
    <t>41-50</t>
  </si>
  <si>
    <t>51-64</t>
  </si>
  <si>
    <t>LEA IBARRA</t>
  </si>
  <si>
    <t>URIBE KOSTA</t>
  </si>
  <si>
    <t>BRASIL</t>
  </si>
  <si>
    <t>NICARAGUA</t>
  </si>
  <si>
    <t xml:space="preserve">                          </t>
  </si>
  <si>
    <t>Fruiz</t>
  </si>
  <si>
    <t>18-20</t>
  </si>
  <si>
    <t>21-30</t>
  </si>
  <si>
    <t>MUNGIALDE</t>
  </si>
  <si>
    <t>≥ 65</t>
  </si>
  <si>
    <t>VENEZUELA</t>
  </si>
  <si>
    <t>MERINDAD DE DURANGO</t>
  </si>
  <si>
    <t>Abanto y Ciérvana-Abanto Zierbena</t>
  </si>
  <si>
    <t>INTERV. FAM. MENORES VG</t>
  </si>
  <si>
    <t>Elorrio</t>
  </si>
  <si>
    <t xml:space="preserve">LUGAR DE NACIMIENTO </t>
  </si>
  <si>
    <t xml:space="preserve">Barakaldo </t>
  </si>
  <si>
    <t>Total</t>
  </si>
  <si>
    <t>[1]</t>
  </si>
  <si>
    <t>ATENCIÓN COMUNIT.</t>
  </si>
  <si>
    <t>Dpto. Empleo, Cohesión Social e Igualdad. Diputación Foral de Bizkaia.</t>
  </si>
  <si>
    <t>Dpto. de Empleo, Cohesión Social e Igualdad. Diputación Foral de Bizkaia.</t>
  </si>
  <si>
    <t>Arrankudiaga-Zollo</t>
  </si>
  <si>
    <t>TÚNEZ</t>
  </si>
  <si>
    <t>RELACIÓN PERSONA AGRESORA</t>
  </si>
  <si>
    <t>CAPV y otras CC.AA.</t>
  </si>
  <si>
    <t>Extranjero</t>
  </si>
  <si>
    <t>Niñas</t>
  </si>
  <si>
    <t>Niños</t>
  </si>
  <si>
    <t>Hombres</t>
  </si>
  <si>
    <t xml:space="preserve">Fuente: Servicio de Protección frente a la Violencia Machista y de Apoyo a las Familias. </t>
  </si>
  <si>
    <t>Fuente: Servicio de Protección frente a la Violencia Machista y de Apoyo a las Familias.</t>
  </si>
  <si>
    <t>Fuente:  Servicio de Protección frente a la Violencia Machista y de Apoyo a las Familias.</t>
  </si>
  <si>
    <t xml:space="preserve">Fuente:  Servicio de Protección frente a la Violencia Machista y de Apoyo a las Familias. </t>
  </si>
  <si>
    <t>Persona desconocida</t>
  </si>
  <si>
    <t>UE 27</t>
  </si>
  <si>
    <t>RUMANÍA</t>
  </si>
  <si>
    <t xml:space="preserve">Familiar </t>
  </si>
  <si>
    <t>Persona del entorno</t>
  </si>
  <si>
    <t>Jefe/a, compañero/a, profesor/a, entrenador/a</t>
  </si>
  <si>
    <t>Amistad</t>
  </si>
  <si>
    <t xml:space="preserve">Persona conocida sin relación </t>
  </si>
  <si>
    <t>Otros casos</t>
  </si>
  <si>
    <t>GAMBIA</t>
  </si>
  <si>
    <t xml:space="preserve">Total Bizkaia   </t>
  </si>
  <si>
    <t>Resto CAPV</t>
  </si>
  <si>
    <t>Otras CC.AA</t>
  </si>
  <si>
    <t xml:space="preserve">TOTAL   </t>
  </si>
  <si>
    <t xml:space="preserve">ESTANCIA </t>
  </si>
  <si>
    <t>Días de estancia (duración media)</t>
  </si>
  <si>
    <t xml:space="preserve">Fuente: Servicio de Protección frente a la Violencia Machista y de Apoyo a las Familias </t>
  </si>
  <si>
    <t>Departamento de Empleo, Cohesión Social e Igualdad. Diputación Foral de Bizkaia.</t>
  </si>
  <si>
    <t xml:space="preserve">Total personas </t>
  </si>
  <si>
    <t xml:space="preserve">Otros </t>
  </si>
  <si>
    <t>Urgencia</t>
  </si>
  <si>
    <t>Att. Ordinaria</t>
  </si>
  <si>
    <t>FUENTE ENTRADA</t>
  </si>
  <si>
    <t>Servicios sociales forales</t>
  </si>
  <si>
    <t>Servicios sociales municipales</t>
  </si>
  <si>
    <t>Entidades sociales</t>
  </si>
  <si>
    <t>Ámbito educativo</t>
  </si>
  <si>
    <t>Ámbito sanitario</t>
  </si>
  <si>
    <t>Víctima</t>
  </si>
  <si>
    <t>Agresión sexual (persona adulta)</t>
  </si>
  <si>
    <t xml:space="preserve">Agresión sexual en la infancia </t>
  </si>
  <si>
    <t>Violencia sexual digital</t>
  </si>
  <si>
    <t>Exhibicionismo y provocación sexual</t>
  </si>
  <si>
    <t xml:space="preserve">Otras situaciones </t>
  </si>
  <si>
    <t>TIPO DE VIOLENCIA</t>
  </si>
  <si>
    <t>Agresión sexual en situación de VG</t>
  </si>
  <si>
    <t>N.º mujeres</t>
  </si>
  <si>
    <t>CON O SIN DENUNCIA PREVIA</t>
  </si>
  <si>
    <t>Con denuncia previa</t>
  </si>
  <si>
    <t>Sin denuncia previa</t>
  </si>
  <si>
    <t>Sin discapacidad</t>
  </si>
  <si>
    <t>Familiar: madre o padre</t>
  </si>
  <si>
    <t>Familiar: otra relación</t>
  </si>
  <si>
    <t>Amigo/a</t>
  </si>
  <si>
    <t>Pareja/ expareja</t>
  </si>
  <si>
    <t>RELACIÓN</t>
  </si>
  <si>
    <t>LUGAR NAC.</t>
  </si>
  <si>
    <r>
      <t xml:space="preserve">Tabla 1. </t>
    </r>
    <r>
      <rPr>
        <sz val="10"/>
        <rFont val="Arial"/>
        <family val="2"/>
      </rPr>
      <t>Servicio de Atención Integral a víctimas de violencia sexual de la DFB.</t>
    </r>
  </si>
  <si>
    <t>GENERAL</t>
  </si>
  <si>
    <t>Casos nuevos</t>
  </si>
  <si>
    <t>% s/total</t>
  </si>
  <si>
    <t xml:space="preserve">EDAD MEDIA </t>
  </si>
  <si>
    <t>Edad media mujeres (años)</t>
  </si>
  <si>
    <t>Rango</t>
  </si>
  <si>
    <t xml:space="preserve">Casos nuevos </t>
  </si>
  <si>
    <t>ATENCIÓN VIOL. SEXUAL</t>
  </si>
  <si>
    <t>Total personas atendidas</t>
  </si>
  <si>
    <t>SFUS / SMUS</t>
  </si>
  <si>
    <t>Ertzaintza / Policia Local</t>
  </si>
  <si>
    <t xml:space="preserve">Ertzaintza / Policía Local </t>
  </si>
  <si>
    <t>ATENCIÓN PSICOLÓG.</t>
  </si>
  <si>
    <t>Sin clasificar</t>
  </si>
  <si>
    <t>Con discapacidad</t>
  </si>
  <si>
    <t>Usansolo</t>
  </si>
  <si>
    <r>
      <t xml:space="preserve">1.1. </t>
    </r>
    <r>
      <rPr>
        <u/>
        <sz val="9"/>
        <rFont val="Arial"/>
        <family val="2"/>
      </rPr>
      <t>Personas atendidas por sexo y tipo de caso. 2024-2025</t>
    </r>
  </si>
  <si>
    <t>El Servicio se halla operativo desde el 15/12/2023, por lo que todos los casos atendidos en 2024</t>
  </si>
  <si>
    <t>se consideran casos nuevos.</t>
  </si>
  <si>
    <t>Pareja/expareja</t>
  </si>
  <si>
    <t>Ascendiente</t>
  </si>
  <si>
    <t>Descendiente</t>
  </si>
  <si>
    <t>Otros</t>
  </si>
  <si>
    <t>Conyuge/pareja/novio</t>
  </si>
  <si>
    <t>Excónyuge/expareja/exnovio</t>
  </si>
  <si>
    <t>Trata</t>
  </si>
  <si>
    <t xml:space="preserve">18-73 </t>
  </si>
  <si>
    <t>CAMERÚN</t>
  </si>
  <si>
    <t>CHILE</t>
  </si>
  <si>
    <t>ECUADOR</t>
  </si>
  <si>
    <t>HONDURAS</t>
  </si>
  <si>
    <t>HUNGRÍA</t>
  </si>
  <si>
    <t>PORTUGAL</t>
  </si>
  <si>
    <t>SOMALIA</t>
  </si>
  <si>
    <t>Amoroto</t>
  </si>
  <si>
    <t>Balmaseda</t>
  </si>
  <si>
    <t>Berriz</t>
  </si>
  <si>
    <t>Forua</t>
  </si>
  <si>
    <t>Gordexola</t>
  </si>
  <si>
    <t>Gorliz</t>
  </si>
  <si>
    <t>Güeñes</t>
  </si>
  <si>
    <t>Iurreta</t>
  </si>
  <si>
    <t>Maruri</t>
  </si>
  <si>
    <t>Mundaka</t>
  </si>
  <si>
    <t>Sopela</t>
  </si>
  <si>
    <t>VÍCTIMAS DIRECTAS (PERSONAS ADULTAS)</t>
  </si>
  <si>
    <t>VÍCTIMAS INDIRECTAS (PERSONAS ADULTAS)</t>
  </si>
  <si>
    <r>
      <t xml:space="preserve">Tabla 2. </t>
    </r>
    <r>
      <rPr>
        <sz val="10"/>
        <rFont val="Arial"/>
        <family val="2"/>
      </rPr>
      <t xml:space="preserve">Servicio de Atención Integral a víctimas de violencia sexual de la DFB. Personas adultas víctimas directas por sexo y tipo de caso. 2025. </t>
    </r>
  </si>
  <si>
    <r>
      <t xml:space="preserve">Tabla 3. </t>
    </r>
    <r>
      <rPr>
        <sz val="10"/>
        <rFont val="Arial"/>
        <family val="2"/>
      </rPr>
      <t xml:space="preserve">Servicio de Atención Integral a víctimas de violencia sexual de la DFB. Mujeres víctimas directas (casos nuevos). 2025. </t>
    </r>
  </si>
  <si>
    <t xml:space="preserve">  N.º niñas </t>
  </si>
  <si>
    <t xml:space="preserve">  N.º niños</t>
  </si>
  <si>
    <t>N.º de personas adultas dependientes</t>
  </si>
  <si>
    <t>Casos alojados en año anterior</t>
  </si>
  <si>
    <t>N.º de hijos e hijas menores</t>
  </si>
  <si>
    <r>
      <t xml:space="preserve">4.2. </t>
    </r>
    <r>
      <rPr>
        <u/>
        <sz val="9"/>
        <rFont val="Arial"/>
        <family val="2"/>
      </rPr>
      <t>Duración media de la estancia</t>
    </r>
  </si>
  <si>
    <r>
      <t xml:space="preserve">Tabla 4. </t>
    </r>
    <r>
      <rPr>
        <sz val="10"/>
        <rFont val="Arial"/>
        <family val="2"/>
      </rPr>
      <t xml:space="preserve">Servicio de Atención Integral a víctimas de violencia sexual de la DFB. Mujeres víctimas directas que hacen uso del alojamiento. 2025. </t>
    </r>
  </si>
  <si>
    <r>
      <t xml:space="preserve">Tabla 5. </t>
    </r>
    <r>
      <rPr>
        <sz val="10"/>
        <rFont val="Arial"/>
        <family val="2"/>
      </rPr>
      <t xml:space="preserve">Servicio de Atención Integral a víctimas de violencia sexual de la DFB. Víctimas indirectas. 2025. </t>
    </r>
  </si>
  <si>
    <r>
      <t xml:space="preserve">3.2. </t>
    </r>
    <r>
      <rPr>
        <u/>
        <sz val="9"/>
        <rFont val="Arial"/>
        <family val="2"/>
      </rPr>
      <t>Relación con la persona agresora</t>
    </r>
  </si>
  <si>
    <r>
      <t xml:space="preserve">3.4. </t>
    </r>
    <r>
      <rPr>
        <u/>
        <sz val="9"/>
        <rFont val="Arial"/>
        <family val="2"/>
      </rPr>
      <t>Edad (intervalos)</t>
    </r>
  </si>
  <si>
    <r>
      <t xml:space="preserve">3.4.1. </t>
    </r>
    <r>
      <rPr>
        <u/>
        <sz val="10"/>
        <rFont val="Arial"/>
        <family val="2"/>
      </rPr>
      <t>Otros indicadores de edad</t>
    </r>
  </si>
  <si>
    <r>
      <t>3.8.</t>
    </r>
    <r>
      <rPr>
        <u/>
        <sz val="9"/>
        <rFont val="Arial"/>
        <family val="2"/>
      </rPr>
      <t xml:space="preserve"> Denuncia previa </t>
    </r>
  </si>
  <si>
    <r>
      <t xml:space="preserve">3.9. </t>
    </r>
    <r>
      <rPr>
        <u/>
        <sz val="9"/>
        <rFont val="Arial"/>
        <family val="2"/>
      </rPr>
      <t>Vía de acceso al Servicio</t>
    </r>
  </si>
  <si>
    <r>
      <t xml:space="preserve">4.1. </t>
    </r>
    <r>
      <rPr>
        <u/>
        <sz val="9"/>
        <rFont val="Arial"/>
        <family val="2"/>
      </rPr>
      <t>Tipo de caso (nuevo/anterior)</t>
    </r>
  </si>
  <si>
    <r>
      <t xml:space="preserve">3.5. 1. </t>
    </r>
    <r>
      <rPr>
        <u/>
        <sz val="9"/>
        <rFont val="Arial"/>
        <family val="2"/>
      </rPr>
      <t>Lugar de nacimiento de mujeres extranjeras</t>
    </r>
  </si>
  <si>
    <r>
      <t xml:space="preserve">3.5. </t>
    </r>
    <r>
      <rPr>
        <u/>
        <sz val="9"/>
        <rFont val="Arial"/>
        <family val="2"/>
      </rPr>
      <t xml:space="preserve">Lugar de nacimiento </t>
    </r>
  </si>
  <si>
    <r>
      <t xml:space="preserve">5.1. </t>
    </r>
    <r>
      <rPr>
        <u/>
        <sz val="9"/>
        <rFont val="Arial"/>
        <family val="2"/>
      </rPr>
      <t>Por sexo y tipo de caso</t>
    </r>
  </si>
  <si>
    <r>
      <t xml:space="preserve">5.2. </t>
    </r>
    <r>
      <rPr>
        <u/>
        <sz val="9"/>
        <rFont val="Arial"/>
        <family val="2"/>
      </rPr>
      <t>Por sexo y relación con la víctima directa</t>
    </r>
  </si>
  <si>
    <t>LUGAR NACIMIENTO</t>
  </si>
  <si>
    <t>Compañero/a, profesor/a, entrenador/a, jefe/a</t>
  </si>
  <si>
    <t>Lezama</t>
  </si>
  <si>
    <r>
      <t>p</t>
    </r>
    <r>
      <rPr>
        <b/>
        <sz val="8"/>
        <color rgb="FF333399"/>
        <rFont val="Arial"/>
        <family val="2"/>
      </rPr>
      <t>[2]</t>
    </r>
  </si>
  <si>
    <r>
      <t>p</t>
    </r>
    <r>
      <rPr>
        <b/>
        <sz val="8"/>
        <color rgb="FF333399"/>
        <rFont val="Arial"/>
        <family val="2"/>
      </rPr>
      <t>[3]</t>
    </r>
  </si>
  <si>
    <r>
      <t xml:space="preserve">3.6. </t>
    </r>
    <r>
      <rPr>
        <u/>
        <sz val="9"/>
        <rFont val="Arial"/>
        <family val="2"/>
      </rPr>
      <t>Municipio de empadronamiento</t>
    </r>
  </si>
  <si>
    <r>
      <t xml:space="preserve">5.4. </t>
    </r>
    <r>
      <rPr>
        <u/>
        <sz val="9"/>
        <rFont val="Arial"/>
        <family val="2"/>
      </rPr>
      <t xml:space="preserve">Por sexo y lugar de nacimiento </t>
    </r>
  </si>
  <si>
    <r>
      <t xml:space="preserve">5.3. </t>
    </r>
    <r>
      <rPr>
        <u/>
        <sz val="9"/>
        <rFont val="Arial"/>
        <family val="2"/>
      </rPr>
      <t>Por sexo y tipo de violencia sufrido por la víctima directa</t>
    </r>
  </si>
  <si>
    <t>Agresión sexual en la infancia</t>
  </si>
  <si>
    <t>Agresión sexual a menor</t>
  </si>
  <si>
    <t>Relación de entidades de ámbito foral, municipal y mancomunado y disponibilidad de recursos de Acogida específicos (pisos/centros), Asesoramiento Jurídico, Atención Psicológica, Atención Comunitaria (programas de intervención socioeducativa y psicosocial), Menores y Atención Integral a víctimas de Violencia Sexual. Bizkaia. 2025.</t>
  </si>
  <si>
    <t>MENORES</t>
  </si>
  <si>
    <t xml:space="preserve">   Pasan a servicios forales </t>
  </si>
  <si>
    <t xml:space="preserve">   Pasan a recursos municipales</t>
  </si>
  <si>
    <r>
      <t xml:space="preserve">4.3. </t>
    </r>
    <r>
      <rPr>
        <u/>
        <sz val="9"/>
        <rFont val="Arial"/>
        <family val="2"/>
      </rPr>
      <t xml:space="preserve">Salida del alojamiento y paso a recursos de acogida o análogos </t>
    </r>
  </si>
  <si>
    <r>
      <t xml:space="preserve">Tabla 6. </t>
    </r>
    <r>
      <rPr>
        <sz val="10"/>
        <rFont val="Arial"/>
        <family val="2"/>
      </rPr>
      <t xml:space="preserve">Servicio de Atención Integral a víctimas de violencia sexual de la DFB. Menores víctimas directas por sexo y tipo de caso. 2025. </t>
    </r>
  </si>
  <si>
    <r>
      <t xml:space="preserve">Tabla 7. </t>
    </r>
    <r>
      <rPr>
        <sz val="10"/>
        <rFont val="Arial"/>
        <family val="2"/>
      </rPr>
      <t xml:space="preserve">Servicio de Atención Integral a víctimas de violencia sexual de la DFB. Menores víctimas directas (casos nuevos). 2025. </t>
    </r>
  </si>
  <si>
    <r>
      <rPr>
        <b/>
        <u/>
        <sz val="9"/>
        <rFont val="Arial"/>
        <family val="2"/>
      </rPr>
      <t>7.3.</t>
    </r>
    <r>
      <rPr>
        <u/>
        <sz val="9"/>
        <rFont val="Arial"/>
        <family val="2"/>
      </rPr>
      <t xml:space="preserve"> Por sexo y edad (intervalos)</t>
    </r>
  </si>
  <si>
    <r>
      <t xml:space="preserve">7.5. </t>
    </r>
    <r>
      <rPr>
        <u/>
        <sz val="9"/>
        <rFont val="Arial"/>
        <family val="2"/>
      </rPr>
      <t>Municipio de empadronamiento</t>
    </r>
  </si>
  <si>
    <r>
      <t>7.7.</t>
    </r>
    <r>
      <rPr>
        <u/>
        <sz val="9"/>
        <rFont val="Arial"/>
        <family val="2"/>
      </rPr>
      <t xml:space="preserve"> Denuncia previa </t>
    </r>
  </si>
  <si>
    <r>
      <t xml:space="preserve">7.8. </t>
    </r>
    <r>
      <rPr>
        <u/>
        <sz val="9"/>
        <rFont val="Arial"/>
        <family val="2"/>
      </rPr>
      <t>Vía de acceso al Servicio</t>
    </r>
  </si>
  <si>
    <t>N.º menores (niñas)</t>
  </si>
  <si>
    <t>% s/ total</t>
  </si>
  <si>
    <t>Menores alojadas</t>
  </si>
  <si>
    <t>Duración media de la estancia (días)</t>
  </si>
  <si>
    <t>2025</t>
  </si>
  <si>
    <t>Salida del recurso</t>
  </si>
  <si>
    <r>
      <t xml:space="preserve">8.1. </t>
    </r>
    <r>
      <rPr>
        <u/>
        <sz val="9"/>
        <rFont val="Arial"/>
        <family val="2"/>
      </rPr>
      <t xml:space="preserve">Indicadores generales </t>
    </r>
  </si>
  <si>
    <t>INDICADORES GENERALES</t>
  </si>
  <si>
    <t xml:space="preserve">   Paso a recursos municipales </t>
  </si>
  <si>
    <t xml:space="preserve">   Casos nuevos</t>
  </si>
  <si>
    <r>
      <t xml:space="preserve">7.1. </t>
    </r>
    <r>
      <rPr>
        <sz val="9"/>
        <color rgb="FF000080"/>
        <rFont val="Arial"/>
        <family val="2"/>
      </rPr>
      <t>Por sexo y tipo de atención (urgencia/ ordinaria)</t>
    </r>
  </si>
  <si>
    <r>
      <t xml:space="preserve">7.7. </t>
    </r>
    <r>
      <rPr>
        <sz val="9"/>
        <color rgb="FF000080"/>
        <rFont val="Arial"/>
        <family val="2"/>
      </rPr>
      <t xml:space="preserve">Denuncia previa </t>
    </r>
  </si>
  <si>
    <r>
      <t xml:space="preserve">7.8. </t>
    </r>
    <r>
      <rPr>
        <sz val="9"/>
        <color rgb="FF000080"/>
        <rFont val="Arial"/>
        <family val="2"/>
      </rPr>
      <t>Vía de acceso al Servicio</t>
    </r>
  </si>
  <si>
    <r>
      <t xml:space="preserve">Tabla 8. </t>
    </r>
    <r>
      <rPr>
        <sz val="10"/>
        <rFont val="Arial"/>
        <family val="2"/>
      </rPr>
      <t xml:space="preserve">Servicio de Atención Integral a víctimas de violencia sexual de la DFB. Menores víctimas directas que hacen uso del alojamiento. 2025. </t>
    </r>
  </si>
  <si>
    <r>
      <t xml:space="preserve">7.1. </t>
    </r>
    <r>
      <rPr>
        <u/>
        <sz val="9"/>
        <rFont val="Arial"/>
        <family val="2"/>
      </rPr>
      <t>Por sexo y tipo de atención (urgencia / ordinaria)</t>
    </r>
  </si>
  <si>
    <t>I.C.-1 Datos de Atención Integral a víctimas de violencia sexual.</t>
  </si>
  <si>
    <t>6 a 9</t>
  </si>
  <si>
    <t>10 a 13</t>
  </si>
  <si>
    <t>14 a 15</t>
  </si>
  <si>
    <t>16 a 17</t>
  </si>
  <si>
    <t>Hasta 5 años</t>
  </si>
  <si>
    <r>
      <t>3.1.</t>
    </r>
    <r>
      <rPr>
        <sz val="9"/>
        <color rgb="FF000080"/>
        <rFont val="Arial"/>
        <family val="2"/>
      </rPr>
      <t xml:space="preserve"> Tipo de atención (urgencia/ ordinaria)</t>
    </r>
  </si>
  <si>
    <r>
      <t xml:space="preserve">3.2. </t>
    </r>
    <r>
      <rPr>
        <sz val="9"/>
        <color rgb="FF000080"/>
        <rFont val="Arial"/>
        <family val="2"/>
      </rPr>
      <t>Relación con la persona agresora</t>
    </r>
  </si>
  <si>
    <r>
      <t>3.3.</t>
    </r>
    <r>
      <rPr>
        <sz val="9"/>
        <color rgb="FF000080"/>
        <rFont val="Arial"/>
        <family val="2"/>
      </rPr>
      <t xml:space="preserve"> Tipo de violencia</t>
    </r>
  </si>
  <si>
    <r>
      <t>3.4.</t>
    </r>
    <r>
      <rPr>
        <sz val="9"/>
        <color rgb="FF000080"/>
        <rFont val="Arial"/>
        <family val="2"/>
      </rPr>
      <t xml:space="preserve"> Edad (intervalos)</t>
    </r>
  </si>
  <si>
    <r>
      <t xml:space="preserve">3.4.1. </t>
    </r>
    <r>
      <rPr>
        <sz val="9"/>
        <color rgb="FF000080"/>
        <rFont val="Arial"/>
        <family val="2"/>
      </rPr>
      <t>Otros indicadores de edad</t>
    </r>
  </si>
  <si>
    <r>
      <rPr>
        <b/>
        <sz val="9"/>
        <color rgb="FF000080"/>
        <rFont val="Arial"/>
        <family val="2"/>
      </rPr>
      <t xml:space="preserve">3.5. </t>
    </r>
    <r>
      <rPr>
        <sz val="9"/>
        <color rgb="FF000080"/>
        <rFont val="Arial"/>
        <family val="2"/>
      </rPr>
      <t>Lugar de nacimiento</t>
    </r>
  </si>
  <si>
    <r>
      <t xml:space="preserve">3.5.1. </t>
    </r>
    <r>
      <rPr>
        <sz val="9"/>
        <color rgb="FF000080"/>
        <rFont val="Arial"/>
        <family val="2"/>
      </rPr>
      <t xml:space="preserve">Lugar de nacimiento de las mujeres extranjeras </t>
    </r>
  </si>
  <si>
    <r>
      <t>3.6.</t>
    </r>
    <r>
      <rPr>
        <sz val="9"/>
        <color rgb="FF000080"/>
        <rFont val="Arial"/>
        <family val="2"/>
      </rPr>
      <t xml:space="preserve"> Municipio de empadronamiento</t>
    </r>
  </si>
  <si>
    <r>
      <t>3.8.</t>
    </r>
    <r>
      <rPr>
        <sz val="9"/>
        <color rgb="FF000080"/>
        <rFont val="Arial"/>
        <family val="2"/>
      </rPr>
      <t xml:space="preserve"> Denuncia previa</t>
    </r>
  </si>
  <si>
    <r>
      <t xml:space="preserve">3.9. </t>
    </r>
    <r>
      <rPr>
        <sz val="9"/>
        <color rgb="FF000080"/>
        <rFont val="Arial"/>
        <family val="2"/>
      </rPr>
      <t xml:space="preserve">Vía de acceso al Servicio </t>
    </r>
  </si>
  <si>
    <r>
      <t>4.1.</t>
    </r>
    <r>
      <rPr>
        <sz val="9"/>
        <color rgb="FF000080"/>
        <rFont val="Arial"/>
        <family val="2"/>
      </rPr>
      <t xml:space="preserve"> Tipo de caso (nuevo/anterior)</t>
    </r>
  </si>
  <si>
    <r>
      <t>4.2.</t>
    </r>
    <r>
      <rPr>
        <sz val="9"/>
        <color rgb="FF000080"/>
        <rFont val="Arial"/>
        <family val="2"/>
      </rPr>
      <t xml:space="preserve"> Duración media de la estancia</t>
    </r>
  </si>
  <si>
    <r>
      <t xml:space="preserve">5.1. </t>
    </r>
    <r>
      <rPr>
        <sz val="9"/>
        <color rgb="FF000080"/>
        <rFont val="Arial"/>
        <family val="2"/>
      </rPr>
      <t xml:space="preserve">Por sexo y tipo de caso </t>
    </r>
  </si>
  <si>
    <r>
      <t xml:space="preserve">5.2. </t>
    </r>
    <r>
      <rPr>
        <sz val="9"/>
        <color rgb="FF000080"/>
        <rFont val="Arial"/>
        <family val="2"/>
      </rPr>
      <t>Por sexo y relación con la víctima directa</t>
    </r>
  </si>
  <si>
    <r>
      <t xml:space="preserve">5.3. </t>
    </r>
    <r>
      <rPr>
        <sz val="9"/>
        <color rgb="FF000080"/>
        <rFont val="Arial"/>
        <family val="2"/>
      </rPr>
      <t>Por sexo y tipo de violencia sufrido por la víctima directa</t>
    </r>
  </si>
  <si>
    <r>
      <t xml:space="preserve">5.4. </t>
    </r>
    <r>
      <rPr>
        <sz val="9"/>
        <color rgb="FF000080"/>
        <rFont val="Arial"/>
        <family val="2"/>
      </rPr>
      <t xml:space="preserve">Por sexo y lugar de nacimiento </t>
    </r>
  </si>
  <si>
    <r>
      <t>7.2.</t>
    </r>
    <r>
      <rPr>
        <sz val="9"/>
        <color rgb="FF000080"/>
        <rFont val="Arial"/>
        <family val="2"/>
      </rPr>
      <t xml:space="preserve"> Relación con la persona agresora</t>
    </r>
  </si>
  <si>
    <r>
      <t>7.3.</t>
    </r>
    <r>
      <rPr>
        <sz val="9"/>
        <color rgb="FF000080"/>
        <rFont val="Arial"/>
        <family val="2"/>
      </rPr>
      <t xml:space="preserve"> Por sexo y edad (intervalos)</t>
    </r>
  </si>
  <si>
    <r>
      <t>7.4.</t>
    </r>
    <r>
      <rPr>
        <sz val="9"/>
        <color rgb="FF000080"/>
        <rFont val="Arial"/>
        <family val="2"/>
      </rPr>
      <t xml:space="preserve"> Lugar de nacimiento </t>
    </r>
  </si>
  <si>
    <r>
      <t xml:space="preserve">7.5. </t>
    </r>
    <r>
      <rPr>
        <sz val="9"/>
        <color rgb="FF000080"/>
        <rFont val="Arial"/>
        <family val="2"/>
      </rPr>
      <t>Municipio de empadronamiento</t>
    </r>
  </si>
  <si>
    <r>
      <t xml:space="preserve">7.6. </t>
    </r>
    <r>
      <rPr>
        <sz val="9"/>
        <color rgb="FF000080"/>
        <rFont val="Arial"/>
        <family val="2"/>
      </rPr>
      <t>Por discapacidad</t>
    </r>
  </si>
  <si>
    <r>
      <t>8.1.</t>
    </r>
    <r>
      <rPr>
        <sz val="9"/>
        <color rgb="FF000080"/>
        <rFont val="Arial"/>
        <family val="2"/>
      </rPr>
      <t xml:space="preserve"> Indicadores generales</t>
    </r>
  </si>
  <si>
    <r>
      <t>1.1.</t>
    </r>
    <r>
      <rPr>
        <sz val="9"/>
        <color rgb="FF000080"/>
        <rFont val="Arial"/>
        <family val="2"/>
      </rPr>
      <t xml:space="preserve"> Personas atendidas por sexo y tipo de caso. 2024-2025</t>
    </r>
  </si>
  <si>
    <r>
      <t xml:space="preserve">3.1. </t>
    </r>
    <r>
      <rPr>
        <u/>
        <sz val="9"/>
        <rFont val="Arial"/>
        <family val="2"/>
      </rPr>
      <t>Tipo de atención (urgencia/ ordinaria)</t>
    </r>
  </si>
  <si>
    <r>
      <t xml:space="preserve">3.3. </t>
    </r>
    <r>
      <rPr>
        <u/>
        <sz val="9"/>
        <rFont val="Arial"/>
        <family val="2"/>
      </rPr>
      <t>Tipo de violencia</t>
    </r>
  </si>
  <si>
    <r>
      <t xml:space="preserve">7.4. </t>
    </r>
    <r>
      <rPr>
        <u/>
        <sz val="9"/>
        <rFont val="Arial"/>
        <family val="2"/>
      </rPr>
      <t>Lugar de nacimiento</t>
    </r>
  </si>
  <si>
    <r>
      <t>3.7.</t>
    </r>
    <r>
      <rPr>
        <u/>
        <sz val="9"/>
        <rFont val="Arial"/>
        <family val="2"/>
      </rPr>
      <t xml:space="preserve"> Por discapacidad</t>
    </r>
  </si>
  <si>
    <r>
      <t>3.7.</t>
    </r>
    <r>
      <rPr>
        <sz val="9"/>
        <color rgb="FF000080"/>
        <rFont val="Arial"/>
        <family val="2"/>
      </rPr>
      <t xml:space="preserve"> Por discapacidad</t>
    </r>
  </si>
  <si>
    <r>
      <t>7.6.</t>
    </r>
    <r>
      <rPr>
        <u/>
        <sz val="9"/>
        <rFont val="Arial"/>
        <family val="2"/>
      </rPr>
      <t xml:space="preserve"> Por discapacidad</t>
    </r>
  </si>
  <si>
    <r>
      <t>7.2.</t>
    </r>
    <r>
      <rPr>
        <u/>
        <sz val="9"/>
        <rFont val="Arial"/>
        <family val="2"/>
      </rPr>
      <t xml:space="preserve"> Relación con la persona agresora</t>
    </r>
  </si>
  <si>
    <r>
      <t>4.3.</t>
    </r>
    <r>
      <rPr>
        <sz val="9"/>
        <color rgb="FF000080"/>
        <rFont val="Arial"/>
        <family val="2"/>
      </rPr>
      <t xml:space="preserve"> Salida del alojamiento y paso a recursos de acogida o análogos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</si>
</sst>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General\ "/>
    <numFmt numFmtId="165" formatCode="0\ "/>
    <numFmt numFmtId="166" formatCode="0.0"/>
    <numFmt numFmtId="167" formatCode="#,##0.0\ "/>
    <numFmt numFmtId="168" formatCode="\ @"/>
    <numFmt numFmtId="169" formatCode="#,##0\ "/>
    <numFmt numFmtId="170" formatCode="0.0\ "/>
    <numFmt numFmtId="171" formatCode="_-* #,##0.00\ [$€]_-;\-* #,##0.00\ [$€]_-;_-* &quot;-&quot;??\ [$€]_-;_-@_-"/>
  </numFmts>
  <fonts count="54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b/>
      <sz val="8.5"/>
      <name val="Arial"/>
      <family val="2"/>
    </font>
    <font>
      <b/>
      <u/>
      <sz val="10"/>
      <color indexed="18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8"/>
      <color indexed="62"/>
      <name val="Wingdings 3"/>
      <family val="1"/>
      <charset val="2"/>
    </font>
    <font>
      <sz val="8"/>
      <name val="Arial"/>
      <family val="2"/>
    </font>
    <font>
      <b/>
      <u/>
      <sz val="10"/>
      <color indexed="12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u/>
      <sz val="9"/>
      <color indexed="62"/>
      <name val="Arial"/>
      <family val="2"/>
    </font>
    <font>
      <i/>
      <sz val="8"/>
      <name val="Arial"/>
      <family val="2"/>
    </font>
    <font>
      <b/>
      <sz val="10"/>
      <color indexed="18"/>
      <name val="Arial"/>
      <family val="2"/>
    </font>
    <font>
      <b/>
      <sz val="8"/>
      <color indexed="18"/>
      <name val="Arial"/>
      <family val="2"/>
    </font>
    <font>
      <sz val="9"/>
      <color indexed="10"/>
      <name val="Arial"/>
      <family val="2"/>
    </font>
    <font>
      <sz val="8"/>
      <name val="Arial"/>
      <family val="2"/>
    </font>
    <font>
      <i/>
      <sz val="9"/>
      <name val="Arial"/>
      <family val="2"/>
    </font>
    <font>
      <b/>
      <u/>
      <sz val="9"/>
      <name val="Arial"/>
      <family val="2"/>
    </font>
    <font>
      <sz val="10"/>
      <color indexed="16"/>
      <name val="Arial"/>
      <family val="2"/>
    </font>
    <font>
      <sz val="10"/>
      <color indexed="18"/>
      <name val="Arial"/>
      <family val="2"/>
    </font>
    <font>
      <b/>
      <sz val="8"/>
      <name val="Arial"/>
      <family val="2"/>
    </font>
    <font>
      <sz val="10"/>
      <color indexed="10"/>
      <name val="Arial"/>
      <family val="2"/>
    </font>
    <font>
      <u/>
      <sz val="9"/>
      <name val="Arial"/>
      <family val="2"/>
    </font>
    <font>
      <b/>
      <sz val="9"/>
      <color indexed="17"/>
      <name val="Arial"/>
      <family val="2"/>
    </font>
    <font>
      <b/>
      <sz val="9"/>
      <color indexed="18"/>
      <name val="Arial"/>
      <family val="2"/>
    </font>
    <font>
      <b/>
      <sz val="12"/>
      <color rgb="FF00B050"/>
      <name val="Arial"/>
      <family val="2"/>
    </font>
    <font>
      <b/>
      <sz val="10"/>
      <color rgb="FF00B050"/>
      <name val="Arial"/>
      <family val="2"/>
    </font>
    <font>
      <b/>
      <sz val="9"/>
      <color rgb="FF0070C0"/>
      <name val="Arial"/>
      <family val="2"/>
    </font>
    <font>
      <sz val="11"/>
      <color indexed="8"/>
      <name val="Calibri"/>
      <family val="2"/>
      <scheme val="minor"/>
    </font>
    <font>
      <b/>
      <sz val="8"/>
      <color rgb="FF333399"/>
      <name val="Wingdings 3"/>
      <family val="1"/>
      <charset val="2"/>
    </font>
    <font>
      <sz val="9"/>
      <color rgb="FFFF0000"/>
      <name val="Arial"/>
      <family val="2"/>
    </font>
    <font>
      <b/>
      <sz val="8"/>
      <color theme="4" tint="-0.249977111117893"/>
      <name val="Arial"/>
      <family val="2"/>
    </font>
    <font>
      <b/>
      <u/>
      <sz val="9"/>
      <color rgb="FFFF0000"/>
      <name val="Arial"/>
      <family val="2"/>
    </font>
    <font>
      <sz val="8"/>
      <color theme="8" tint="-0.499984740745262"/>
      <name val="Arial"/>
      <family val="2"/>
    </font>
    <font>
      <b/>
      <sz val="9"/>
      <color rgb="FF000080"/>
      <name val="Arial"/>
      <family val="2"/>
    </font>
    <font>
      <sz val="9"/>
      <color rgb="FF000080"/>
      <name val="Arial"/>
      <family val="2"/>
    </font>
    <font>
      <b/>
      <sz val="9"/>
      <color rgb="FFC00000"/>
      <name val="Arial"/>
      <family val="2"/>
    </font>
    <font>
      <b/>
      <i/>
      <sz val="9"/>
      <name val="arial"/>
      <family val="2"/>
    </font>
    <font>
      <i/>
      <sz val="8"/>
      <color theme="1"/>
      <name val="Arial"/>
      <family val="2"/>
    </font>
    <font>
      <i/>
      <sz val="10"/>
      <name val="Arial"/>
      <family val="2"/>
    </font>
    <font>
      <sz val="10"/>
      <color indexed="62"/>
      <name val="Arial"/>
      <family val="2"/>
    </font>
    <font>
      <b/>
      <u/>
      <sz val="10"/>
      <name val="Arial"/>
      <family val="2"/>
    </font>
    <font>
      <u/>
      <sz val="10"/>
      <name val="Arial"/>
      <family val="2"/>
    </font>
    <font>
      <b/>
      <sz val="12"/>
      <color rgb="FF000080"/>
      <name val="Arial"/>
      <family val="2"/>
    </font>
    <font>
      <sz val="10"/>
      <color rgb="FF000000"/>
      <name val="Arial"/>
      <family val="2"/>
    </font>
    <font>
      <sz val="9"/>
      <color indexed="16"/>
      <name val="Arial"/>
      <family val="2"/>
    </font>
    <font>
      <b/>
      <sz val="8"/>
      <color rgb="FF333399"/>
      <name val="Arial"/>
      <family val="2"/>
    </font>
    <font>
      <b/>
      <sz val="10"/>
      <color rgb="FF000080"/>
      <name val="Arial"/>
      <family val="2"/>
    </font>
    <font>
      <sz val="10"/>
      <color rgb="FF00008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748EA9"/>
        <bgColor indexed="64"/>
      </patternFill>
    </fill>
    <fill>
      <patternFill patternType="solid">
        <fgColor theme="0" tint="-0.249977111117893"/>
        <bgColor indexed="64"/>
      </patternFill>
    </fill>
  </fills>
  <borders count="6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 style="thin">
        <color indexed="64"/>
      </bottom>
      <diagonal/>
    </border>
    <border>
      <left/>
      <right/>
      <top style="hair">
        <color indexed="22"/>
      </top>
      <bottom style="hair">
        <color indexed="22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theme="1" tint="0.499984740745262"/>
      </bottom>
      <diagonal/>
    </border>
    <border>
      <left style="thin">
        <color indexed="64"/>
      </left>
      <right/>
      <top style="thin">
        <color indexed="64"/>
      </top>
      <bottom style="hair">
        <color theme="1" tint="0.499984740745262"/>
      </bottom>
      <diagonal/>
    </border>
    <border>
      <left/>
      <right/>
      <top style="thin">
        <color indexed="64"/>
      </top>
      <bottom style="hair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theme="1" tint="0.499984740745262"/>
      </bottom>
      <diagonal/>
    </border>
    <border>
      <left/>
      <right style="thin">
        <color indexed="64"/>
      </right>
      <top style="thin">
        <color indexed="64"/>
      </top>
      <bottom style="hair">
        <color theme="1" tint="0.499984740745262"/>
      </bottom>
      <diagonal/>
    </border>
    <border>
      <left style="thin">
        <color indexed="64"/>
      </left>
      <right/>
      <top/>
      <bottom style="hair">
        <color theme="1" tint="0.499984740745262"/>
      </bottom>
      <diagonal/>
    </border>
    <border>
      <left/>
      <right/>
      <top/>
      <bottom style="hair">
        <color theme="1" tint="0.499984740745262"/>
      </bottom>
      <diagonal/>
    </border>
    <border>
      <left style="thin">
        <color indexed="64"/>
      </left>
      <right style="thin">
        <color indexed="64"/>
      </right>
      <top style="hair">
        <color theme="1" tint="0.499984740745262"/>
      </top>
      <bottom style="hair">
        <color theme="1" tint="0.499984740745262"/>
      </bottom>
      <diagonal/>
    </border>
    <border>
      <left style="thin">
        <color indexed="64"/>
      </left>
      <right/>
      <top style="hair">
        <color theme="1" tint="0.499984740745262"/>
      </top>
      <bottom style="hair">
        <color theme="1" tint="0.499984740745262"/>
      </bottom>
      <diagonal/>
    </border>
    <border>
      <left/>
      <right style="thin">
        <color indexed="64"/>
      </right>
      <top style="hair">
        <color theme="1" tint="0.499984740745262"/>
      </top>
      <bottom style="hair">
        <color theme="1" tint="0.499984740745262"/>
      </bottom>
      <diagonal/>
    </border>
    <border>
      <left/>
      <right/>
      <top style="hair">
        <color theme="1" tint="0.499984740745262"/>
      </top>
      <bottom style="hair">
        <color theme="1" tint="0.499984740745262"/>
      </bottom>
      <diagonal/>
    </border>
    <border>
      <left/>
      <right style="thin">
        <color indexed="64"/>
      </right>
      <top style="hair">
        <color theme="1" tint="0.499984740745262"/>
      </top>
      <bottom/>
      <diagonal/>
    </border>
    <border>
      <left style="thin">
        <color indexed="64"/>
      </left>
      <right style="thin">
        <color indexed="64"/>
      </right>
      <top style="hair">
        <color theme="0" tint="-0.499984740745262"/>
      </top>
      <bottom style="thin">
        <color indexed="64"/>
      </bottom>
      <diagonal/>
    </border>
    <border>
      <left style="thin">
        <color indexed="64"/>
      </left>
      <right/>
      <top style="hair">
        <color theme="1" tint="0.499984740745262"/>
      </top>
      <bottom style="hair">
        <color theme="0" tint="-0.499984740745262"/>
      </bottom>
      <diagonal/>
    </border>
    <border>
      <left/>
      <right/>
      <top style="hair">
        <color theme="1" tint="0.499984740745262"/>
      </top>
      <bottom style="hair">
        <color theme="0" tint="-0.499984740745262"/>
      </bottom>
      <diagonal/>
    </border>
    <border>
      <left style="thin">
        <color indexed="64"/>
      </left>
      <right style="thin">
        <color indexed="64"/>
      </right>
      <top style="hair">
        <color theme="0" tint="-0.499984740745262"/>
      </top>
      <bottom style="hair">
        <color theme="0" tint="-0.499984740745262"/>
      </bottom>
      <diagonal/>
    </border>
    <border>
      <left/>
      <right/>
      <top style="hair">
        <color theme="1" tint="0.499984740745262"/>
      </top>
      <bottom/>
      <diagonal/>
    </border>
    <border>
      <left style="thin">
        <color indexed="64"/>
      </left>
      <right style="thin">
        <color indexed="64"/>
      </right>
      <top style="hair">
        <color theme="0" tint="-0.499984740745262"/>
      </top>
      <bottom/>
      <diagonal/>
    </border>
    <border>
      <left style="thin">
        <color indexed="64"/>
      </left>
      <right/>
      <top style="hair">
        <color indexed="22"/>
      </top>
      <bottom style="thin">
        <color indexed="64"/>
      </bottom>
      <diagonal/>
    </border>
    <border>
      <left/>
      <right/>
      <top style="hair">
        <color indexed="22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22"/>
      </bottom>
      <diagonal/>
    </border>
    <border>
      <left style="thin">
        <color indexed="64"/>
      </left>
      <right style="thin">
        <color indexed="64"/>
      </right>
      <top style="hair">
        <color theme="1" tint="0.499984740745262"/>
      </top>
      <bottom style="thin">
        <color indexed="64"/>
      </bottom>
      <diagonal/>
    </border>
    <border>
      <left style="thin">
        <color indexed="64"/>
      </left>
      <right/>
      <top style="hair">
        <color theme="1" tint="0.499984740745262"/>
      </top>
      <bottom style="thin">
        <color indexed="64"/>
      </bottom>
      <diagonal/>
    </border>
    <border>
      <left/>
      <right/>
      <top style="hair">
        <color theme="1" tint="0.499984740745262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theme="0" tint="-0.499984740745262"/>
      </bottom>
      <diagonal/>
    </border>
    <border>
      <left style="thin">
        <color indexed="64"/>
      </left>
      <right/>
      <top/>
      <bottom style="hair">
        <color theme="0" tint="-0.499984740745262"/>
      </bottom>
      <diagonal/>
    </border>
    <border>
      <left/>
      <right/>
      <top/>
      <bottom style="hair">
        <color theme="0" tint="-0.499984740745262"/>
      </bottom>
      <diagonal/>
    </border>
    <border>
      <left style="thin">
        <color indexed="64"/>
      </left>
      <right/>
      <top style="hair">
        <color theme="0" tint="-0.499984740745262"/>
      </top>
      <bottom style="hair">
        <color theme="0" tint="-0.499984740745262"/>
      </bottom>
      <diagonal/>
    </border>
    <border>
      <left/>
      <right/>
      <top style="hair">
        <color theme="0" tint="-0.499984740745262"/>
      </top>
      <bottom style="hair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theme="0" tint="-0.499984740745262"/>
      </bottom>
      <diagonal/>
    </border>
    <border>
      <left style="thin">
        <color indexed="64"/>
      </left>
      <right/>
      <top style="thin">
        <color indexed="64"/>
      </top>
      <bottom style="hair">
        <color theme="0" tint="-0.499984740745262"/>
      </bottom>
      <diagonal/>
    </border>
    <border>
      <left/>
      <right/>
      <top style="thin">
        <color indexed="64"/>
      </top>
      <bottom style="hair">
        <color theme="0" tint="-0.499984740745262"/>
      </bottom>
      <diagonal/>
    </border>
    <border>
      <left style="thin">
        <color indexed="64"/>
      </left>
      <right/>
      <top style="hair">
        <color theme="0" tint="-0.499984740745262"/>
      </top>
      <bottom style="thin">
        <color indexed="64"/>
      </bottom>
      <diagonal/>
    </border>
    <border>
      <left/>
      <right/>
      <top style="hair">
        <color theme="0" tint="-0.499984740745262"/>
      </top>
      <bottom style="thin">
        <color indexed="64"/>
      </bottom>
      <diagonal/>
    </border>
    <border>
      <left/>
      <right style="thin">
        <color indexed="64"/>
      </right>
      <top style="hair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theme="1" tint="0.499984740745262"/>
      </top>
      <bottom style="hair">
        <color theme="0" tint="-0.499984740745262"/>
      </bottom>
      <diagonal/>
    </border>
    <border>
      <left/>
      <right style="thin">
        <color theme="0" tint="-0.499984740745262"/>
      </right>
      <top/>
      <bottom/>
      <diagonal/>
    </border>
    <border>
      <left/>
      <right style="thin">
        <color indexed="64"/>
      </right>
      <top/>
      <bottom style="hair">
        <color theme="1" tint="0.499984740745262"/>
      </bottom>
      <diagonal/>
    </border>
    <border>
      <left style="thin">
        <color indexed="64"/>
      </left>
      <right/>
      <top style="thin">
        <color indexed="64"/>
      </top>
      <bottom style="hair">
        <color indexed="22"/>
      </bottom>
      <diagonal/>
    </border>
    <border>
      <left/>
      <right/>
      <top style="thin">
        <color indexed="64"/>
      </top>
      <bottom style="hair">
        <color indexed="22"/>
      </bottom>
      <diagonal/>
    </border>
    <border>
      <left style="thin">
        <color indexed="64"/>
      </left>
      <right/>
      <top/>
      <bottom style="hair">
        <color indexed="22"/>
      </bottom>
      <diagonal/>
    </border>
    <border>
      <left/>
      <right style="thin">
        <color indexed="64"/>
      </right>
      <top/>
      <bottom style="hair">
        <color indexed="22"/>
      </bottom>
      <diagonal/>
    </border>
    <border>
      <left/>
      <right/>
      <top/>
      <bottom style="hair">
        <color indexed="22"/>
      </bottom>
      <diagonal/>
    </border>
    <border>
      <left/>
      <right style="thin">
        <color indexed="64"/>
      </right>
      <top style="hair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22"/>
      </bottom>
      <diagonal/>
    </border>
  </borders>
  <cellStyleXfs count="6">
    <xf numFmtId="0" fontId="0" fillId="0" borderId="0"/>
    <xf numFmtId="171" fontId="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33" fillId="0" borderId="0"/>
  </cellStyleXfs>
  <cellXfs count="58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0" fontId="6" fillId="2" borderId="1" xfId="0" applyFont="1" applyFill="1" applyBorder="1" applyAlignment="1">
      <alignment horizontal="centerContinuous" vertical="center"/>
    </xf>
    <xf numFmtId="0" fontId="7" fillId="2" borderId="2" xfId="0" applyFont="1" applyFill="1" applyBorder="1" applyAlignment="1">
      <alignment horizontal="centerContinuous" vertical="center"/>
    </xf>
    <xf numFmtId="0" fontId="8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textRotation="90"/>
    </xf>
    <xf numFmtId="0" fontId="8" fillId="0" borderId="3" xfId="0" applyFont="1" applyFill="1" applyBorder="1" applyAlignment="1">
      <alignment horizontal="centerContinuous" vertical="center"/>
    </xf>
    <xf numFmtId="0" fontId="9" fillId="0" borderId="3" xfId="0" applyFont="1" applyBorder="1" applyAlignment="1">
      <alignment horizontal="center" vertical="center"/>
    </xf>
    <xf numFmtId="0" fontId="8" fillId="2" borderId="4" xfId="0" applyFont="1" applyFill="1" applyBorder="1" applyAlignment="1">
      <alignment vertical="center"/>
    </xf>
    <xf numFmtId="0" fontId="8" fillId="2" borderId="5" xfId="0" applyFont="1" applyFill="1" applyBorder="1" applyAlignment="1">
      <alignment vertical="center"/>
    </xf>
    <xf numFmtId="0" fontId="8" fillId="2" borderId="6" xfId="0" applyFont="1" applyFill="1" applyBorder="1" applyAlignment="1">
      <alignment vertical="center"/>
    </xf>
    <xf numFmtId="0" fontId="10" fillId="0" borderId="7" xfId="0" applyFont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10" fillId="0" borderId="7" xfId="0" applyFont="1" applyBorder="1" applyAlignment="1">
      <alignment vertical="center"/>
    </xf>
    <xf numFmtId="164" fontId="1" fillId="0" borderId="0" xfId="0" applyNumberFormat="1" applyFont="1" applyBorder="1" applyAlignment="1">
      <alignment vertical="center"/>
    </xf>
    <xf numFmtId="164" fontId="1" fillId="0" borderId="0" xfId="0" applyNumberFormat="1" applyFont="1" applyAlignment="1">
      <alignment vertical="center"/>
    </xf>
    <xf numFmtId="164" fontId="1" fillId="0" borderId="0" xfId="0" applyNumberFormat="1" applyFont="1" applyFill="1" applyBorder="1" applyAlignment="1">
      <alignment vertical="center"/>
    </xf>
    <xf numFmtId="164" fontId="3" fillId="0" borderId="0" xfId="0" applyNumberFormat="1" applyFont="1" applyAlignment="1">
      <alignment vertical="center"/>
    </xf>
    <xf numFmtId="0" fontId="11" fillId="0" borderId="0" xfId="2" applyFont="1" applyAlignment="1" applyProtection="1">
      <alignment vertical="center"/>
    </xf>
    <xf numFmtId="164" fontId="13" fillId="0" borderId="0" xfId="0" applyNumberFormat="1" applyFont="1" applyBorder="1" applyAlignment="1">
      <alignment vertical="center"/>
    </xf>
    <xf numFmtId="164" fontId="13" fillId="0" borderId="0" xfId="0" applyNumberFormat="1" applyFont="1" applyFill="1" applyBorder="1" applyAlignment="1">
      <alignment vertical="center"/>
    </xf>
    <xf numFmtId="164" fontId="13" fillId="0" borderId="0" xfId="0" applyNumberFormat="1" applyFont="1" applyAlignment="1">
      <alignment vertical="center"/>
    </xf>
    <xf numFmtId="164" fontId="13" fillId="0" borderId="9" xfId="0" applyNumberFormat="1" applyFont="1" applyBorder="1" applyAlignment="1">
      <alignment vertical="center"/>
    </xf>
    <xf numFmtId="2" fontId="13" fillId="0" borderId="0" xfId="0" applyNumberFormat="1" applyFont="1" applyBorder="1" applyAlignment="1">
      <alignment vertical="center"/>
    </xf>
    <xf numFmtId="2" fontId="13" fillId="0" borderId="0" xfId="0" applyNumberFormat="1" applyFont="1" applyAlignment="1">
      <alignment vertical="center"/>
    </xf>
    <xf numFmtId="2" fontId="13" fillId="0" borderId="0" xfId="0" applyNumberFormat="1" applyFont="1" applyFill="1" applyBorder="1" applyAlignment="1">
      <alignment vertical="center"/>
    </xf>
    <xf numFmtId="164" fontId="15" fillId="0" borderId="0" xfId="0" applyNumberFormat="1" applyFont="1" applyAlignment="1">
      <alignment vertical="center"/>
    </xf>
    <xf numFmtId="164" fontId="16" fillId="0" borderId="0" xfId="0" applyNumberFormat="1" applyFont="1" applyFill="1" applyBorder="1" applyAlignment="1">
      <alignment vertical="center"/>
    </xf>
    <xf numFmtId="164" fontId="13" fillId="0" borderId="0" xfId="0" applyNumberFormat="1" applyFont="1" applyFill="1" applyAlignment="1">
      <alignment vertical="center"/>
    </xf>
    <xf numFmtId="164" fontId="14" fillId="2" borderId="1" xfId="0" applyNumberFormat="1" applyFont="1" applyFill="1" applyBorder="1" applyAlignment="1">
      <alignment horizontal="centerContinuous" vertical="center"/>
    </xf>
    <xf numFmtId="164" fontId="14" fillId="2" borderId="14" xfId="0" applyNumberFormat="1" applyFont="1" applyFill="1" applyBorder="1" applyAlignment="1">
      <alignment horizontal="centerContinuous" vertical="center"/>
    </xf>
    <xf numFmtId="164" fontId="14" fillId="2" borderId="2" xfId="0" applyNumberFormat="1" applyFont="1" applyFill="1" applyBorder="1" applyAlignment="1">
      <alignment horizontal="centerContinuous" vertical="center"/>
    </xf>
    <xf numFmtId="164" fontId="16" fillId="0" borderId="0" xfId="0" applyNumberFormat="1" applyFont="1" applyFill="1" applyBorder="1" applyAlignment="1"/>
    <xf numFmtId="164" fontId="16" fillId="0" borderId="0" xfId="0" applyNumberFormat="1" applyFont="1" applyFill="1" applyBorder="1" applyAlignment="1">
      <alignment vertical="top"/>
    </xf>
    <xf numFmtId="164" fontId="22" fillId="0" borderId="0" xfId="0" applyNumberFormat="1" applyFont="1" applyFill="1" applyBorder="1" applyAlignment="1">
      <alignment vertical="center"/>
    </xf>
    <xf numFmtId="164" fontId="22" fillId="0" borderId="0" xfId="0" applyNumberFormat="1" applyFont="1" applyAlignment="1">
      <alignment vertical="center"/>
    </xf>
    <xf numFmtId="164" fontId="6" fillId="0" borderId="0" xfId="0" applyNumberFormat="1" applyFont="1" applyFill="1" applyBorder="1" applyAlignment="1">
      <alignment vertical="center"/>
    </xf>
    <xf numFmtId="164" fontId="1" fillId="0" borderId="0" xfId="0" applyNumberFormat="1" applyFont="1" applyFill="1" applyAlignment="1">
      <alignment vertical="center"/>
    </xf>
    <xf numFmtId="164" fontId="25" fillId="2" borderId="11" xfId="0" applyNumberFormat="1" applyFont="1" applyFill="1" applyBorder="1" applyAlignment="1">
      <alignment horizontal="centerContinuous" vertical="center"/>
    </xf>
    <xf numFmtId="164" fontId="25" fillId="2" borderId="10" xfId="0" applyNumberFormat="1" applyFont="1" applyFill="1" applyBorder="1" applyAlignment="1">
      <alignment horizontal="centerContinuous" vertical="center"/>
    </xf>
    <xf numFmtId="0" fontId="11" fillId="0" borderId="0" xfId="2" applyFont="1" applyFill="1" applyAlignment="1" applyProtection="1">
      <alignment vertical="center"/>
    </xf>
    <xf numFmtId="164" fontId="23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9" fillId="0" borderId="3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29" fillId="0" borderId="0" xfId="0" applyFont="1" applyAlignment="1">
      <alignment vertical="center" wrapText="1"/>
    </xf>
    <xf numFmtId="0" fontId="10" fillId="0" borderId="16" xfId="0" applyFont="1" applyFill="1" applyBorder="1" applyAlignment="1">
      <alignment horizontal="center" vertical="center"/>
    </xf>
    <xf numFmtId="0" fontId="10" fillId="4" borderId="16" xfId="0" applyFont="1" applyFill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9" fillId="0" borderId="16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10" fillId="4" borderId="12" xfId="0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2" xfId="0" applyFont="1" applyBorder="1" applyAlignment="1">
      <alignment vertical="center"/>
    </xf>
    <xf numFmtId="0" fontId="10" fillId="0" borderId="12" xfId="0" applyFont="1" applyFill="1" applyBorder="1" applyAlignment="1">
      <alignment horizontal="center" vertical="center"/>
    </xf>
    <xf numFmtId="168" fontId="10" fillId="0" borderId="16" xfId="0" applyNumberFormat="1" applyFont="1" applyBorder="1" applyAlignment="1">
      <alignment vertical="center"/>
    </xf>
    <xf numFmtId="168" fontId="10" fillId="0" borderId="16" xfId="0" applyNumberFormat="1" applyFont="1" applyFill="1" applyBorder="1" applyAlignment="1">
      <alignment vertical="center"/>
    </xf>
    <xf numFmtId="0" fontId="10" fillId="0" borderId="16" xfId="0" applyFont="1" applyBorder="1" applyAlignment="1">
      <alignment vertical="center"/>
    </xf>
    <xf numFmtId="0" fontId="9" fillId="0" borderId="7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168" fontId="10" fillId="0" borderId="0" xfId="0" applyNumberFormat="1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6" xfId="0" applyFont="1" applyFill="1" applyBorder="1" applyAlignment="1">
      <alignment vertical="center"/>
    </xf>
    <xf numFmtId="0" fontId="30" fillId="0" borderId="0" xfId="0" applyFont="1" applyBorder="1" applyAlignment="1">
      <alignment vertical="center"/>
    </xf>
    <xf numFmtId="0" fontId="30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7" fillId="0" borderId="0" xfId="0" applyFont="1" applyFill="1" applyAlignment="1">
      <alignment vertical="center"/>
    </xf>
    <xf numFmtId="0" fontId="12" fillId="0" borderId="0" xfId="0" applyFont="1" applyFill="1" applyAlignment="1">
      <alignment vertical="center"/>
    </xf>
    <xf numFmtId="164" fontId="25" fillId="6" borderId="14" xfId="0" applyNumberFormat="1" applyFont="1" applyFill="1" applyBorder="1" applyAlignment="1">
      <alignment vertical="center"/>
    </xf>
    <xf numFmtId="164" fontId="13" fillId="3" borderId="22" xfId="0" applyNumberFormat="1" applyFont="1" applyFill="1" applyBorder="1" applyAlignment="1">
      <alignment vertical="center"/>
    </xf>
    <xf numFmtId="164" fontId="13" fillId="3" borderId="24" xfId="0" applyNumberFormat="1" applyFont="1" applyFill="1" applyBorder="1" applyAlignment="1">
      <alignment vertical="center"/>
    </xf>
    <xf numFmtId="164" fontId="13" fillId="0" borderId="22" xfId="0" applyNumberFormat="1" applyFont="1" applyFill="1" applyBorder="1" applyAlignment="1">
      <alignment vertical="center"/>
    </xf>
    <xf numFmtId="164" fontId="13" fillId="3" borderId="23" xfId="0" applyNumberFormat="1" applyFont="1" applyFill="1" applyBorder="1" applyAlignment="1">
      <alignment vertical="center"/>
    </xf>
    <xf numFmtId="164" fontId="13" fillId="0" borderId="5" xfId="0" applyNumberFormat="1" applyFont="1" applyFill="1" applyBorder="1" applyAlignment="1">
      <alignment vertical="center"/>
    </xf>
    <xf numFmtId="164" fontId="13" fillId="0" borderId="0" xfId="3" applyNumberFormat="1" applyFont="1" applyBorder="1" applyAlignment="1" applyProtection="1">
      <alignment vertical="center"/>
      <protection locked="0"/>
    </xf>
    <xf numFmtId="164" fontId="13" fillId="0" borderId="0" xfId="3" applyNumberFormat="1" applyFont="1" applyBorder="1" applyAlignment="1">
      <alignment vertical="center"/>
    </xf>
    <xf numFmtId="164" fontId="13" fillId="0" borderId="0" xfId="3" applyNumberFormat="1" applyFont="1" applyAlignment="1">
      <alignment vertical="center"/>
    </xf>
    <xf numFmtId="164" fontId="13" fillId="0" borderId="0" xfId="3" applyNumberFormat="1" applyFont="1" applyFill="1" applyBorder="1" applyAlignment="1">
      <alignment vertical="center"/>
    </xf>
    <xf numFmtId="164" fontId="3" fillId="0" borderId="0" xfId="3" applyNumberFormat="1" applyFont="1" applyAlignment="1">
      <alignment vertical="center"/>
    </xf>
    <xf numFmtId="164" fontId="22" fillId="0" borderId="0" xfId="3" applyNumberFormat="1" applyFont="1" applyFill="1" applyBorder="1" applyAlignment="1">
      <alignment vertical="center"/>
    </xf>
    <xf numFmtId="164" fontId="13" fillId="0" borderId="9" xfId="3" applyNumberFormat="1" applyFont="1" applyFill="1" applyBorder="1" applyAlignment="1">
      <alignment vertical="center"/>
    </xf>
    <xf numFmtId="164" fontId="13" fillId="0" borderId="15" xfId="3" applyNumberFormat="1" applyFont="1" applyBorder="1" applyAlignment="1">
      <alignment vertical="center"/>
    </xf>
    <xf numFmtId="164" fontId="28" fillId="0" borderId="0" xfId="3" applyNumberFormat="1" applyFont="1" applyAlignment="1">
      <alignment vertical="center"/>
    </xf>
    <xf numFmtId="170" fontId="6" fillId="3" borderId="3" xfId="3" applyNumberFormat="1" applyFont="1" applyFill="1" applyBorder="1" applyAlignment="1">
      <alignment vertical="center"/>
    </xf>
    <xf numFmtId="164" fontId="13" fillId="0" borderId="0" xfId="3" applyNumberFormat="1" applyFont="1" applyFill="1" applyAlignment="1">
      <alignment vertical="center"/>
    </xf>
    <xf numFmtId="164" fontId="13" fillId="0" borderId="4" xfId="3" applyNumberFormat="1" applyFont="1" applyFill="1" applyBorder="1" applyAlignment="1">
      <alignment vertical="center"/>
    </xf>
    <xf numFmtId="164" fontId="13" fillId="0" borderId="8" xfId="3" applyNumberFormat="1" applyFont="1" applyFill="1" applyBorder="1" applyAlignment="1">
      <alignment vertical="center"/>
    </xf>
    <xf numFmtId="164" fontId="13" fillId="0" borderId="8" xfId="3" applyNumberFormat="1" applyFont="1" applyBorder="1" applyAlignment="1">
      <alignment vertical="center"/>
    </xf>
    <xf numFmtId="165" fontId="13" fillId="0" borderId="12" xfId="3" applyNumberFormat="1" applyFont="1" applyBorder="1" applyAlignment="1">
      <alignment vertical="center"/>
    </xf>
    <xf numFmtId="170" fontId="13" fillId="0" borderId="13" xfId="3" applyNumberFormat="1" applyFont="1" applyFill="1" applyBorder="1" applyAlignment="1">
      <alignment vertical="center"/>
    </xf>
    <xf numFmtId="164" fontId="13" fillId="0" borderId="28" xfId="3" applyNumberFormat="1" applyFont="1" applyFill="1" applyBorder="1" applyAlignment="1">
      <alignment vertical="center"/>
    </xf>
    <xf numFmtId="164" fontId="13" fillId="0" borderId="30" xfId="3" applyNumberFormat="1" applyFont="1" applyFill="1" applyBorder="1" applyAlignment="1">
      <alignment vertical="center"/>
    </xf>
    <xf numFmtId="164" fontId="13" fillId="0" borderId="30" xfId="3" applyNumberFormat="1" applyFont="1" applyBorder="1" applyAlignment="1">
      <alignment vertical="center"/>
    </xf>
    <xf numFmtId="165" fontId="13" fillId="0" borderId="27" xfId="3" applyNumberFormat="1" applyFont="1" applyBorder="1" applyAlignment="1">
      <alignment vertical="center"/>
    </xf>
    <xf numFmtId="164" fontId="16" fillId="0" borderId="0" xfId="3" applyNumberFormat="1" applyFont="1" applyFill="1" applyBorder="1" applyAlignment="1">
      <alignment vertical="center"/>
    </xf>
    <xf numFmtId="164" fontId="13" fillId="2" borderId="2" xfId="3" applyNumberFormat="1" applyFont="1" applyFill="1" applyBorder="1" applyAlignment="1">
      <alignment horizontal="centerContinuous" vertical="center"/>
    </xf>
    <xf numFmtId="0" fontId="6" fillId="2" borderId="2" xfId="3" applyFont="1" applyFill="1" applyBorder="1" applyAlignment="1">
      <alignment horizontal="center" vertical="center" wrapText="1"/>
    </xf>
    <xf numFmtId="0" fontId="8" fillId="2" borderId="3" xfId="3" applyFont="1" applyFill="1" applyBorder="1" applyAlignment="1">
      <alignment horizontal="centerContinuous" vertical="center" wrapText="1"/>
    </xf>
    <xf numFmtId="164" fontId="19" fillId="0" borderId="0" xfId="3" applyNumberFormat="1" applyFont="1" applyAlignment="1">
      <alignment vertical="center"/>
    </xf>
    <xf numFmtId="164" fontId="32" fillId="0" borderId="0" xfId="3" applyNumberFormat="1" applyFont="1" applyFill="1" applyAlignment="1">
      <alignment vertical="center"/>
    </xf>
    <xf numFmtId="0" fontId="6" fillId="3" borderId="1" xfId="3" applyNumberFormat="1" applyFont="1" applyFill="1" applyBorder="1" applyAlignment="1">
      <alignment vertical="center"/>
    </xf>
    <xf numFmtId="0" fontId="6" fillId="3" borderId="14" xfId="3" applyNumberFormat="1" applyFont="1" applyFill="1" applyBorder="1" applyAlignment="1">
      <alignment vertical="center"/>
    </xf>
    <xf numFmtId="164" fontId="13" fillId="3" borderId="2" xfId="3" applyNumberFormat="1" applyFont="1" applyFill="1" applyBorder="1" applyAlignment="1">
      <alignment vertical="center"/>
    </xf>
    <xf numFmtId="167" fontId="6" fillId="3" borderId="3" xfId="3" applyNumberFormat="1" applyFont="1" applyFill="1" applyBorder="1" applyAlignment="1">
      <alignment vertical="center"/>
    </xf>
    <xf numFmtId="169" fontId="6" fillId="3" borderId="2" xfId="3" applyNumberFormat="1" applyFont="1" applyFill="1" applyBorder="1" applyAlignment="1">
      <alignment vertical="center"/>
    </xf>
    <xf numFmtId="167" fontId="13" fillId="0" borderId="12" xfId="3" applyNumberFormat="1" applyFont="1" applyFill="1" applyBorder="1" applyAlignment="1">
      <alignment vertical="center"/>
    </xf>
    <xf numFmtId="0" fontId="10" fillId="0" borderId="28" xfId="3" applyNumberFormat="1" applyFont="1" applyFill="1" applyBorder="1" applyAlignment="1">
      <alignment vertical="center"/>
    </xf>
    <xf numFmtId="0" fontId="10" fillId="0" borderId="30" xfId="3" applyNumberFormat="1" applyFont="1" applyFill="1" applyBorder="1" applyAlignment="1">
      <alignment vertical="center"/>
    </xf>
    <xf numFmtId="167" fontId="13" fillId="0" borderId="27" xfId="3" applyNumberFormat="1" applyFont="1" applyFill="1" applyBorder="1" applyAlignment="1">
      <alignment vertical="center"/>
    </xf>
    <xf numFmtId="164" fontId="21" fillId="0" borderId="29" xfId="3" applyNumberFormat="1" applyFont="1" applyBorder="1" applyAlignment="1">
      <alignment vertical="center"/>
    </xf>
    <xf numFmtId="169" fontId="13" fillId="0" borderId="29" xfId="3" applyNumberFormat="1" applyFont="1" applyFill="1" applyBorder="1" applyAlignment="1">
      <alignment vertical="center"/>
    </xf>
    <xf numFmtId="169" fontId="13" fillId="0" borderId="10" xfId="3" applyNumberFormat="1" applyFont="1" applyFill="1" applyBorder="1" applyAlignment="1">
      <alignment vertical="center"/>
    </xf>
    <xf numFmtId="0" fontId="8" fillId="3" borderId="1" xfId="3" applyNumberFormat="1" applyFont="1" applyFill="1" applyBorder="1" applyAlignment="1">
      <alignment horizontal="centerContinuous" vertical="center"/>
    </xf>
    <xf numFmtId="0" fontId="10" fillId="0" borderId="0" xfId="3" applyNumberFormat="1" applyFont="1" applyFill="1" applyBorder="1" applyAlignment="1">
      <alignment vertical="center"/>
    </xf>
    <xf numFmtId="0" fontId="10" fillId="0" borderId="4" xfId="3" applyFont="1" applyBorder="1" applyAlignment="1">
      <alignment vertical="center"/>
    </xf>
    <xf numFmtId="0" fontId="10" fillId="0" borderId="28" xfId="3" applyFont="1" applyFill="1" applyBorder="1" applyAlignment="1">
      <alignment vertical="center"/>
    </xf>
    <xf numFmtId="0" fontId="10" fillId="0" borderId="30" xfId="3" applyFont="1" applyFill="1" applyBorder="1" applyAlignment="1">
      <alignment vertical="center"/>
    </xf>
    <xf numFmtId="0" fontId="10" fillId="0" borderId="29" xfId="3" applyFont="1" applyFill="1" applyBorder="1" applyAlignment="1">
      <alignment vertical="center"/>
    </xf>
    <xf numFmtId="0" fontId="10" fillId="0" borderId="28" xfId="3" applyFont="1" applyBorder="1" applyAlignment="1">
      <alignment vertical="center"/>
    </xf>
    <xf numFmtId="167" fontId="6" fillId="5" borderId="3" xfId="3" applyNumberFormat="1" applyFont="1" applyFill="1" applyBorder="1" applyAlignment="1">
      <alignment vertical="center"/>
    </xf>
    <xf numFmtId="164" fontId="13" fillId="0" borderId="11" xfId="3" applyNumberFormat="1" applyFont="1" applyFill="1" applyBorder="1" applyAlignment="1">
      <alignment vertical="center"/>
    </xf>
    <xf numFmtId="164" fontId="13" fillId="0" borderId="29" xfId="3" applyNumberFormat="1" applyFont="1" applyFill="1" applyBorder="1" applyAlignment="1">
      <alignment vertical="center"/>
    </xf>
    <xf numFmtId="169" fontId="6" fillId="0" borderId="0" xfId="3" applyNumberFormat="1" applyFont="1" applyFill="1" applyBorder="1" applyAlignment="1">
      <alignment vertical="center"/>
    </xf>
    <xf numFmtId="0" fontId="13" fillId="0" borderId="6" xfId="3" applyNumberFormat="1" applyFont="1" applyFill="1" applyBorder="1" applyAlignment="1">
      <alignment vertical="center"/>
    </xf>
    <xf numFmtId="164" fontId="16" fillId="0" borderId="10" xfId="3" applyNumberFormat="1" applyFont="1" applyFill="1" applyBorder="1" applyAlignment="1">
      <alignment horizontal="left" vertical="center" wrapText="1"/>
    </xf>
    <xf numFmtId="164" fontId="16" fillId="0" borderId="0" xfId="3" applyNumberFormat="1" applyFont="1" applyFill="1" applyBorder="1" applyAlignment="1">
      <alignment vertical="top"/>
    </xf>
    <xf numFmtId="164" fontId="16" fillId="0" borderId="0" xfId="3" applyNumberFormat="1" applyFont="1" applyFill="1" applyBorder="1" applyAlignment="1"/>
    <xf numFmtId="164" fontId="13" fillId="0" borderId="4" xfId="3" applyNumberFormat="1" applyFont="1" applyFill="1" applyBorder="1" applyAlignment="1">
      <alignment horizontal="left" vertical="center"/>
    </xf>
    <xf numFmtId="169" fontId="13" fillId="0" borderId="11" xfId="3" applyNumberFormat="1" applyFont="1" applyFill="1" applyBorder="1" applyAlignment="1">
      <alignment vertical="center"/>
    </xf>
    <xf numFmtId="170" fontId="13" fillId="0" borderId="12" xfId="3" applyNumberFormat="1" applyFont="1" applyBorder="1" applyAlignment="1">
      <alignment vertical="center"/>
    </xf>
    <xf numFmtId="164" fontId="13" fillId="0" borderId="28" xfId="3" applyNumberFormat="1" applyFont="1" applyFill="1" applyBorder="1" applyAlignment="1">
      <alignment horizontal="left" vertical="center"/>
    </xf>
    <xf numFmtId="170" fontId="13" fillId="0" borderId="27" xfId="3" applyNumberFormat="1" applyFont="1" applyBorder="1" applyAlignment="1">
      <alignment vertical="center"/>
    </xf>
    <xf numFmtId="170" fontId="13" fillId="0" borderId="7" xfId="3" applyNumberFormat="1" applyFont="1" applyBorder="1" applyAlignment="1">
      <alignment vertical="center"/>
    </xf>
    <xf numFmtId="0" fontId="6" fillId="2" borderId="4" xfId="3" applyFont="1" applyFill="1" applyBorder="1" applyAlignment="1">
      <alignment horizontal="centerContinuous" vertical="center"/>
    </xf>
    <xf numFmtId="164" fontId="13" fillId="0" borderId="29" xfId="3" applyNumberFormat="1" applyFont="1" applyBorder="1" applyAlignment="1">
      <alignment vertical="center"/>
    </xf>
    <xf numFmtId="166" fontId="13" fillId="0" borderId="0" xfId="3" applyNumberFormat="1" applyFont="1" applyAlignment="1">
      <alignment vertical="center"/>
    </xf>
    <xf numFmtId="167" fontId="13" fillId="0" borderId="29" xfId="3" applyNumberFormat="1" applyFont="1" applyFill="1" applyBorder="1" applyAlignment="1">
      <alignment vertical="center"/>
    </xf>
    <xf numFmtId="0" fontId="8" fillId="3" borderId="14" xfId="3" applyNumberFormat="1" applyFont="1" applyFill="1" applyBorder="1" applyAlignment="1">
      <alignment vertical="center"/>
    </xf>
    <xf numFmtId="164" fontId="10" fillId="3" borderId="2" xfId="3" applyNumberFormat="1" applyFont="1" applyFill="1" applyBorder="1" applyAlignment="1">
      <alignment vertical="center"/>
    </xf>
    <xf numFmtId="170" fontId="13" fillId="0" borderId="12" xfId="3" applyNumberFormat="1" applyFont="1" applyFill="1" applyBorder="1" applyAlignment="1">
      <alignment vertical="center"/>
    </xf>
    <xf numFmtId="0" fontId="10" fillId="0" borderId="8" xfId="3" applyFont="1" applyFill="1" applyBorder="1" applyAlignment="1">
      <alignment vertical="center"/>
    </xf>
    <xf numFmtId="164" fontId="6" fillId="2" borderId="3" xfId="3" applyNumberFormat="1" applyFont="1" applyFill="1" applyBorder="1" applyAlignment="1">
      <alignment horizontal="center" vertical="center"/>
    </xf>
    <xf numFmtId="170" fontId="13" fillId="0" borderId="0" xfId="3" applyNumberFormat="1" applyFont="1" applyFill="1" applyBorder="1" applyAlignment="1">
      <alignment vertical="center"/>
    </xf>
    <xf numFmtId="0" fontId="13" fillId="0" borderId="29" xfId="3" applyFont="1" applyFill="1" applyBorder="1" applyAlignment="1">
      <alignment vertical="center"/>
    </xf>
    <xf numFmtId="164" fontId="25" fillId="7" borderId="14" xfId="0" applyNumberFormat="1" applyFont="1" applyFill="1" applyBorder="1" applyAlignment="1">
      <alignment horizontal="centerContinuous" vertical="center"/>
    </xf>
    <xf numFmtId="0" fontId="34" fillId="0" borderId="16" xfId="0" applyFont="1" applyFill="1" applyBorder="1" applyAlignment="1">
      <alignment horizontal="center" vertical="center"/>
    </xf>
    <xf numFmtId="168" fontId="10" fillId="0" borderId="12" xfId="0" applyNumberFormat="1" applyFont="1" applyBorder="1" applyAlignment="1">
      <alignment vertical="center"/>
    </xf>
    <xf numFmtId="168" fontId="10" fillId="0" borderId="7" xfId="0" applyNumberFormat="1" applyFont="1" applyBorder="1" applyAlignment="1">
      <alignment vertical="center"/>
    </xf>
    <xf numFmtId="165" fontId="13" fillId="0" borderId="29" xfId="3" applyNumberFormat="1" applyFont="1" applyBorder="1" applyAlignment="1">
      <alignment vertical="center"/>
    </xf>
    <xf numFmtId="164" fontId="13" fillId="0" borderId="15" xfId="3" applyNumberFormat="1" applyFont="1" applyFill="1" applyBorder="1" applyAlignment="1">
      <alignment vertical="center"/>
    </xf>
    <xf numFmtId="169" fontId="13" fillId="0" borderId="31" xfId="3" applyNumberFormat="1" applyFont="1" applyFill="1" applyBorder="1" applyAlignment="1">
      <alignment vertical="center"/>
    </xf>
    <xf numFmtId="164" fontId="1" fillId="0" borderId="0" xfId="0" applyNumberFormat="1" applyFont="1" applyAlignment="1">
      <alignment vertical="center" wrapText="1"/>
    </xf>
    <xf numFmtId="0" fontId="7" fillId="0" borderId="0" xfId="0" applyFont="1" applyAlignment="1">
      <alignment vertical="center" wrapText="1"/>
    </xf>
    <xf numFmtId="164" fontId="8" fillId="2" borderId="4" xfId="0" applyNumberFormat="1" applyFont="1" applyFill="1" applyBorder="1" applyAlignment="1">
      <alignment horizontal="centerContinuous" vertical="center"/>
    </xf>
    <xf numFmtId="164" fontId="36" fillId="0" borderId="0" xfId="0" applyNumberFormat="1" applyFont="1" applyBorder="1" applyAlignment="1">
      <alignment horizontal="left" vertical="top"/>
    </xf>
    <xf numFmtId="164" fontId="8" fillId="0" borderId="0" xfId="0" applyNumberFormat="1" applyFont="1" applyFill="1" applyBorder="1" applyAlignment="1">
      <alignment vertical="center"/>
    </xf>
    <xf numFmtId="164" fontId="25" fillId="0" borderId="0" xfId="0" applyNumberFormat="1" applyFont="1" applyFill="1" applyBorder="1" applyAlignment="1">
      <alignment vertical="center"/>
    </xf>
    <xf numFmtId="0" fontId="10" fillId="0" borderId="33" xfId="3" applyNumberFormat="1" applyFont="1" applyFill="1" applyBorder="1" applyAlignment="1">
      <alignment vertical="center"/>
    </xf>
    <xf numFmtId="0" fontId="10" fillId="0" borderId="34" xfId="3" applyNumberFormat="1" applyFont="1" applyFill="1" applyBorder="1" applyAlignment="1">
      <alignment vertical="center"/>
    </xf>
    <xf numFmtId="164" fontId="8" fillId="7" borderId="1" xfId="0" applyNumberFormat="1" applyFont="1" applyFill="1" applyBorder="1" applyAlignment="1">
      <alignment horizontal="centerContinuous" vertical="center"/>
    </xf>
    <xf numFmtId="164" fontId="13" fillId="0" borderId="21" xfId="0" applyNumberFormat="1" applyFont="1" applyFill="1" applyBorder="1" applyAlignment="1">
      <alignment vertical="center"/>
    </xf>
    <xf numFmtId="164" fontId="13" fillId="0" borderId="25" xfId="0" applyNumberFormat="1" applyFont="1" applyFill="1" applyBorder="1" applyAlignment="1">
      <alignment vertical="center"/>
    </xf>
    <xf numFmtId="164" fontId="13" fillId="0" borderId="26" xfId="0" applyNumberFormat="1" applyFont="1" applyFill="1" applyBorder="1" applyAlignment="1">
      <alignment vertical="center"/>
    </xf>
    <xf numFmtId="0" fontId="10" fillId="0" borderId="11" xfId="3" applyFont="1" applyFill="1" applyBorder="1" applyAlignment="1">
      <alignment vertical="center"/>
    </xf>
    <xf numFmtId="164" fontId="6" fillId="3" borderId="3" xfId="0" applyNumberFormat="1" applyFont="1" applyFill="1" applyBorder="1" applyAlignment="1">
      <alignment vertical="center"/>
    </xf>
    <xf numFmtId="164" fontId="35" fillId="0" borderId="0" xfId="3" applyNumberFormat="1" applyFont="1" applyFill="1" applyBorder="1" applyAlignment="1">
      <alignment vertical="center"/>
    </xf>
    <xf numFmtId="164" fontId="6" fillId="2" borderId="3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 wrapText="1"/>
    </xf>
    <xf numFmtId="0" fontId="24" fillId="0" borderId="0" xfId="0" applyFont="1" applyFill="1" applyAlignment="1">
      <alignment horizontal="left" vertical="center" wrapText="1"/>
    </xf>
    <xf numFmtId="164" fontId="13" fillId="0" borderId="24" xfId="0" applyNumberFormat="1" applyFont="1" applyFill="1" applyBorder="1" applyAlignment="1">
      <alignment vertical="center"/>
    </xf>
    <xf numFmtId="0" fontId="6" fillId="2" borderId="14" xfId="3" applyFont="1" applyFill="1" applyBorder="1" applyAlignment="1">
      <alignment horizontal="centerContinuous" vertical="center"/>
    </xf>
    <xf numFmtId="0" fontId="6" fillId="2" borderId="1" xfId="3" applyFont="1" applyFill="1" applyBorder="1" applyAlignment="1">
      <alignment horizontal="centerContinuous" vertical="center"/>
    </xf>
    <xf numFmtId="0" fontId="6" fillId="0" borderId="0" xfId="3" applyFont="1" applyFill="1" applyBorder="1" applyAlignment="1">
      <alignment horizontal="centerContinuous" vertical="center"/>
    </xf>
    <xf numFmtId="164" fontId="7" fillId="5" borderId="1" xfId="3" applyNumberFormat="1" applyFont="1" applyFill="1" applyBorder="1" applyAlignment="1">
      <alignment horizontal="right" vertical="center"/>
    </xf>
    <xf numFmtId="164" fontId="7" fillId="5" borderId="14" xfId="3" applyNumberFormat="1" applyFont="1" applyFill="1" applyBorder="1" applyAlignment="1">
      <alignment horizontal="right" vertical="center"/>
    </xf>
    <xf numFmtId="164" fontId="6" fillId="5" borderId="2" xfId="3" applyNumberFormat="1" applyFont="1" applyFill="1" applyBorder="1" applyAlignment="1">
      <alignment vertical="center"/>
    </xf>
    <xf numFmtId="169" fontId="7" fillId="5" borderId="2" xfId="3" applyNumberFormat="1" applyFont="1" applyFill="1" applyBorder="1" applyAlignment="1">
      <alignment vertical="center"/>
    </xf>
    <xf numFmtId="0" fontId="10" fillId="0" borderId="5" xfId="3" applyFont="1" applyBorder="1" applyAlignment="1">
      <alignment vertical="center"/>
    </xf>
    <xf numFmtId="167" fontId="13" fillId="0" borderId="13" xfId="3" applyNumberFormat="1" applyFont="1" applyFill="1" applyBorder="1" applyAlignment="1">
      <alignment vertical="center"/>
    </xf>
    <xf numFmtId="164" fontId="6" fillId="6" borderId="14" xfId="0" applyNumberFormat="1" applyFont="1" applyFill="1" applyBorder="1" applyAlignment="1">
      <alignment vertical="center"/>
    </xf>
    <xf numFmtId="164" fontId="6" fillId="6" borderId="1" xfId="0" applyNumberFormat="1" applyFont="1" applyFill="1" applyBorder="1" applyAlignment="1">
      <alignment vertical="center"/>
    </xf>
    <xf numFmtId="164" fontId="38" fillId="0" borderId="0" xfId="0" applyNumberFormat="1" applyFont="1" applyBorder="1" applyAlignment="1">
      <alignment horizontal="left" vertical="top"/>
    </xf>
    <xf numFmtId="0" fontId="39" fillId="0" borderId="0" xfId="0" applyFont="1" applyAlignment="1">
      <alignment vertical="center" wrapText="1"/>
    </xf>
    <xf numFmtId="164" fontId="6" fillId="7" borderId="14" xfId="0" applyNumberFormat="1" applyFont="1" applyFill="1" applyBorder="1" applyAlignment="1">
      <alignment horizontal="centerContinuous" vertical="center"/>
    </xf>
    <xf numFmtId="0" fontId="6" fillId="3" borderId="9" xfId="3" applyNumberFormat="1" applyFont="1" applyFill="1" applyBorder="1" applyAlignment="1">
      <alignment vertical="center"/>
    </xf>
    <xf numFmtId="164" fontId="13" fillId="3" borderId="10" xfId="3" applyNumberFormat="1" applyFont="1" applyFill="1" applyBorder="1" applyAlignment="1">
      <alignment vertical="center"/>
    </xf>
    <xf numFmtId="0" fontId="6" fillId="2" borderId="2" xfId="3" applyFont="1" applyFill="1" applyBorder="1" applyAlignment="1">
      <alignment horizontal="centerContinuous" vertical="center"/>
    </xf>
    <xf numFmtId="164" fontId="13" fillId="0" borderId="10" xfId="3" applyNumberFormat="1" applyFont="1" applyFill="1" applyBorder="1" applyAlignment="1">
      <alignment horizontal="centerContinuous" vertical="center"/>
    </xf>
    <xf numFmtId="169" fontId="13" fillId="0" borderId="0" xfId="3" applyNumberFormat="1" applyFont="1" applyFill="1" applyBorder="1" applyAlignment="1">
      <alignment vertical="center"/>
    </xf>
    <xf numFmtId="0" fontId="10" fillId="0" borderId="0" xfId="3" applyFont="1" applyFill="1" applyBorder="1" applyAlignment="1">
      <alignment vertical="center"/>
    </xf>
    <xf numFmtId="0" fontId="6" fillId="0" borderId="0" xfId="3" applyNumberFormat="1" applyFont="1" applyFill="1" applyBorder="1" applyAlignment="1">
      <alignment vertical="center"/>
    </xf>
    <xf numFmtId="0" fontId="0" fillId="0" borderId="0" xfId="0" applyFill="1" applyBorder="1"/>
    <xf numFmtId="0" fontId="8" fillId="0" borderId="0" xfId="3" applyNumberFormat="1" applyFont="1" applyFill="1" applyBorder="1" applyAlignment="1">
      <alignment vertical="center"/>
    </xf>
    <xf numFmtId="0" fontId="8" fillId="0" borderId="0" xfId="3" applyNumberFormat="1" applyFont="1" applyFill="1" applyBorder="1" applyAlignment="1">
      <alignment horizontal="centerContinuous" vertical="center"/>
    </xf>
    <xf numFmtId="164" fontId="6" fillId="0" borderId="0" xfId="3" applyNumberFormat="1" applyFont="1" applyFill="1" applyAlignment="1">
      <alignment vertical="center"/>
    </xf>
    <xf numFmtId="164" fontId="41" fillId="0" borderId="0" xfId="0" applyNumberFormat="1" applyFont="1" applyFill="1" applyAlignment="1">
      <alignment horizontal="center" vertical="center"/>
    </xf>
    <xf numFmtId="0" fontId="10" fillId="0" borderId="9" xfId="3" applyNumberFormat="1" applyFont="1" applyFill="1" applyBorder="1" applyAlignment="1">
      <alignment vertical="center"/>
    </xf>
    <xf numFmtId="0" fontId="6" fillId="0" borderId="9" xfId="3" applyFont="1" applyFill="1" applyBorder="1" applyAlignment="1">
      <alignment horizontal="centerContinuous" vertical="center"/>
    </xf>
    <xf numFmtId="169" fontId="6" fillId="3" borderId="3" xfId="3" applyNumberFormat="1" applyFont="1" applyFill="1" applyBorder="1" applyAlignment="1">
      <alignment vertical="center"/>
    </xf>
    <xf numFmtId="164" fontId="13" fillId="9" borderId="22" xfId="0" applyNumberFormat="1" applyFont="1" applyFill="1" applyBorder="1" applyAlignment="1">
      <alignment vertical="center"/>
    </xf>
    <xf numFmtId="0" fontId="10" fillId="0" borderId="36" xfId="3" applyNumberFormat="1" applyFont="1" applyFill="1" applyBorder="1" applyAlignment="1">
      <alignment vertical="center"/>
    </xf>
    <xf numFmtId="164" fontId="10" fillId="0" borderId="0" xfId="3" applyNumberFormat="1" applyFont="1" applyFill="1" applyAlignment="1">
      <alignment vertical="center"/>
    </xf>
    <xf numFmtId="0" fontId="6" fillId="3" borderId="2" xfId="0" applyFont="1" applyFill="1" applyBorder="1" applyAlignment="1">
      <alignment horizontal="right" vertical="center"/>
    </xf>
    <xf numFmtId="0" fontId="42" fillId="3" borderId="2" xfId="0" applyFont="1" applyFill="1" applyBorder="1" applyAlignment="1">
      <alignment horizontal="right" vertical="center"/>
    </xf>
    <xf numFmtId="0" fontId="7" fillId="5" borderId="14" xfId="0" applyFont="1" applyFill="1" applyBorder="1" applyAlignment="1">
      <alignment horizontal="right" vertical="center"/>
    </xf>
    <xf numFmtId="0" fontId="6" fillId="3" borderId="14" xfId="0" applyFont="1" applyFill="1" applyBorder="1" applyAlignment="1">
      <alignment horizontal="right" vertical="center"/>
    </xf>
    <xf numFmtId="0" fontId="42" fillId="3" borderId="14" xfId="0" applyFont="1" applyFill="1" applyBorder="1" applyAlignment="1">
      <alignment horizontal="right" vertical="center"/>
    </xf>
    <xf numFmtId="170" fontId="6" fillId="3" borderId="2" xfId="0" applyNumberFormat="1" applyFont="1" applyFill="1" applyBorder="1" applyAlignment="1">
      <alignment horizontal="right" vertical="center"/>
    </xf>
    <xf numFmtId="170" fontId="13" fillId="0" borderId="35" xfId="3" applyNumberFormat="1" applyFont="1" applyFill="1" applyBorder="1" applyAlignment="1">
      <alignment vertical="center"/>
    </xf>
    <xf numFmtId="170" fontId="13" fillId="0" borderId="37" xfId="3" applyNumberFormat="1" applyFont="1" applyFill="1" applyBorder="1" applyAlignment="1">
      <alignment vertical="center"/>
    </xf>
    <xf numFmtId="0" fontId="7" fillId="5" borderId="2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right" vertical="center"/>
    </xf>
    <xf numFmtId="165" fontId="6" fillId="0" borderId="0" xfId="0" applyNumberFormat="1" applyFont="1" applyFill="1" applyBorder="1" applyAlignment="1">
      <alignment vertical="center"/>
    </xf>
    <xf numFmtId="170" fontId="6" fillId="0" borderId="0" xfId="0" applyNumberFormat="1" applyFont="1" applyFill="1" applyBorder="1" applyAlignment="1">
      <alignment vertical="center"/>
    </xf>
    <xf numFmtId="0" fontId="42" fillId="0" borderId="0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right" vertical="center"/>
    </xf>
    <xf numFmtId="165" fontId="7" fillId="0" borderId="0" xfId="0" applyNumberFormat="1" applyFont="1" applyFill="1" applyBorder="1" applyAlignment="1">
      <alignment vertical="center"/>
    </xf>
    <xf numFmtId="170" fontId="7" fillId="0" borderId="0" xfId="0" applyNumberFormat="1" applyFont="1" applyFill="1" applyBorder="1" applyAlignment="1">
      <alignment vertical="center"/>
    </xf>
    <xf numFmtId="165" fontId="6" fillId="8" borderId="3" xfId="3" applyNumberFormat="1" applyFont="1" applyFill="1" applyBorder="1" applyAlignment="1">
      <alignment vertical="center"/>
    </xf>
    <xf numFmtId="170" fontId="6" fillId="8" borderId="3" xfId="3" applyNumberFormat="1" applyFont="1" applyFill="1" applyBorder="1" applyAlignment="1">
      <alignment vertical="center"/>
    </xf>
    <xf numFmtId="170" fontId="6" fillId="8" borderId="7" xfId="3" applyNumberFormat="1" applyFont="1" applyFill="1" applyBorder="1" applyAlignment="1">
      <alignment vertical="center"/>
    </xf>
    <xf numFmtId="165" fontId="6" fillId="8" borderId="20" xfId="3" applyNumberFormat="1" applyFont="1" applyFill="1" applyBorder="1" applyAlignment="1">
      <alignment vertical="center"/>
    </xf>
    <xf numFmtId="170" fontId="6" fillId="8" borderId="20" xfId="3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13" fillId="0" borderId="0" xfId="0" applyFont="1" applyBorder="1" applyAlignment="1">
      <alignment vertical="center"/>
    </xf>
    <xf numFmtId="0" fontId="7" fillId="2" borderId="1" xfId="0" applyFont="1" applyFill="1" applyBorder="1" applyAlignment="1">
      <alignment horizontal="centerContinuous" vertical="center"/>
    </xf>
    <xf numFmtId="0" fontId="7" fillId="2" borderId="14" xfId="0" applyFont="1" applyFill="1" applyBorder="1" applyAlignment="1">
      <alignment horizontal="centerContinuous" vertical="center"/>
    </xf>
    <xf numFmtId="0" fontId="13" fillId="0" borderId="1" xfId="0" applyFont="1" applyBorder="1" applyAlignment="1">
      <alignment vertical="center"/>
    </xf>
    <xf numFmtId="0" fontId="13" fillId="0" borderId="14" xfId="0" applyFont="1" applyBorder="1" applyAlignment="1">
      <alignment vertical="center"/>
    </xf>
    <xf numFmtId="0" fontId="43" fillId="0" borderId="0" xfId="0" applyFont="1" applyAlignment="1">
      <alignment horizontal="left"/>
    </xf>
    <xf numFmtId="0" fontId="16" fillId="0" borderId="0" xfId="0" applyFont="1" applyAlignment="1">
      <alignment horizontal="left" vertical="top"/>
    </xf>
    <xf numFmtId="0" fontId="16" fillId="0" borderId="0" xfId="0" applyFont="1" applyAlignment="1">
      <alignment horizontal="left" vertical="center"/>
    </xf>
    <xf numFmtId="0" fontId="16" fillId="0" borderId="0" xfId="0" applyFont="1" applyFill="1" applyBorder="1" applyAlignment="1">
      <alignment vertical="top"/>
    </xf>
    <xf numFmtId="0" fontId="13" fillId="0" borderId="0" xfId="0" applyFont="1" applyFill="1" applyBorder="1" applyAlignment="1">
      <alignment vertical="center"/>
    </xf>
    <xf numFmtId="0" fontId="1" fillId="0" borderId="0" xfId="0" applyFont="1" applyFill="1" applyAlignment="1">
      <alignment horizontal="centerContinuous" vertical="center"/>
    </xf>
    <xf numFmtId="0" fontId="26" fillId="0" borderId="0" xfId="0" applyFont="1" applyAlignment="1">
      <alignment horizontal="left" vertical="center"/>
    </xf>
    <xf numFmtId="0" fontId="1" fillId="0" borderId="0" xfId="0" applyFont="1" applyAlignment="1">
      <alignment horizontal="centerContinuous" vertical="center"/>
    </xf>
    <xf numFmtId="0" fontId="16" fillId="0" borderId="0" xfId="0" applyFont="1" applyAlignment="1">
      <alignment horizontal="left"/>
    </xf>
    <xf numFmtId="164" fontId="13" fillId="0" borderId="20" xfId="0" applyNumberFormat="1" applyFont="1" applyFill="1" applyBorder="1" applyAlignment="1">
      <alignment vertical="center"/>
    </xf>
    <xf numFmtId="164" fontId="25" fillId="2" borderId="6" xfId="0" applyNumberFormat="1" applyFont="1" applyFill="1" applyBorder="1" applyAlignment="1">
      <alignment horizontal="left" vertical="center"/>
    </xf>
    <xf numFmtId="164" fontId="25" fillId="2" borderId="10" xfId="0" applyNumberFormat="1" applyFont="1" applyFill="1" applyBorder="1" applyAlignment="1">
      <alignment horizontal="right" vertical="center"/>
    </xf>
    <xf numFmtId="166" fontId="21" fillId="0" borderId="7" xfId="0" applyNumberFormat="1" applyFont="1" applyFill="1" applyBorder="1" applyAlignment="1">
      <alignment vertical="center"/>
    </xf>
    <xf numFmtId="166" fontId="21" fillId="0" borderId="10" xfId="0" applyNumberFormat="1" applyFont="1" applyFill="1" applyBorder="1" applyAlignment="1">
      <alignment vertical="center"/>
    </xf>
    <xf numFmtId="165" fontId="13" fillId="0" borderId="0" xfId="3" applyNumberFormat="1" applyFont="1" applyBorder="1" applyAlignment="1">
      <alignment vertical="center"/>
    </xf>
    <xf numFmtId="165" fontId="7" fillId="5" borderId="2" xfId="0" applyNumberFormat="1" applyFont="1" applyFill="1" applyBorder="1" applyAlignment="1">
      <alignment horizontal="right" vertical="center"/>
    </xf>
    <xf numFmtId="164" fontId="6" fillId="0" borderId="26" xfId="0" applyNumberFormat="1" applyFont="1" applyFill="1" applyBorder="1" applyAlignment="1">
      <alignment vertical="center"/>
    </xf>
    <xf numFmtId="164" fontId="8" fillId="0" borderId="26" xfId="0" applyNumberFormat="1" applyFont="1" applyFill="1" applyBorder="1" applyAlignment="1">
      <alignment vertical="center"/>
    </xf>
    <xf numFmtId="164" fontId="13" fillId="0" borderId="23" xfId="0" applyNumberFormat="1" applyFont="1" applyFill="1" applyBorder="1" applyAlignment="1">
      <alignment vertical="center"/>
    </xf>
    <xf numFmtId="49" fontId="6" fillId="2" borderId="3" xfId="0" applyNumberFormat="1" applyFont="1" applyFill="1" applyBorder="1" applyAlignment="1">
      <alignment horizontal="center" vertical="center" wrapText="1"/>
    </xf>
    <xf numFmtId="164" fontId="27" fillId="0" borderId="0" xfId="0" applyNumberFormat="1" applyFont="1" applyAlignment="1">
      <alignment vertical="center"/>
    </xf>
    <xf numFmtId="0" fontId="6" fillId="2" borderId="14" xfId="0" applyFont="1" applyFill="1" applyBorder="1" applyAlignment="1">
      <alignment horizontal="centerContinuous" vertical="center"/>
    </xf>
    <xf numFmtId="0" fontId="13" fillId="0" borderId="4" xfId="0" applyFont="1" applyBorder="1" applyAlignment="1">
      <alignment vertical="center"/>
    </xf>
    <xf numFmtId="0" fontId="13" fillId="0" borderId="8" xfId="0" applyFont="1" applyBorder="1" applyAlignment="1">
      <alignment vertical="center"/>
    </xf>
    <xf numFmtId="0" fontId="1" fillId="2" borderId="14" xfId="0" applyFont="1" applyFill="1" applyBorder="1" applyAlignment="1">
      <alignment horizontal="center" vertical="center"/>
    </xf>
    <xf numFmtId="164" fontId="13" fillId="0" borderId="6" xfId="0" applyNumberFormat="1" applyFont="1" applyFill="1" applyBorder="1" applyAlignment="1">
      <alignment vertical="center"/>
    </xf>
    <xf numFmtId="0" fontId="7" fillId="0" borderId="0" xfId="0" applyFont="1" applyAlignment="1">
      <alignment vertical="center" wrapText="1"/>
    </xf>
    <xf numFmtId="164" fontId="45" fillId="0" borderId="0" xfId="0" applyNumberFormat="1" applyFont="1" applyAlignment="1">
      <alignment vertical="center"/>
    </xf>
    <xf numFmtId="0" fontId="46" fillId="0" borderId="0" xfId="0" applyFont="1" applyAlignment="1">
      <alignment horizontal="left" vertical="center"/>
    </xf>
    <xf numFmtId="0" fontId="7" fillId="2" borderId="3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vertical="center"/>
    </xf>
    <xf numFmtId="165" fontId="13" fillId="0" borderId="12" xfId="0" applyNumberFormat="1" applyFont="1" applyBorder="1" applyAlignment="1">
      <alignment vertical="center"/>
    </xf>
    <xf numFmtId="0" fontId="13" fillId="0" borderId="38" xfId="0" applyFont="1" applyBorder="1" applyAlignment="1">
      <alignment vertical="center"/>
    </xf>
    <xf numFmtId="0" fontId="13" fillId="0" borderId="39" xfId="0" applyFont="1" applyBorder="1" applyAlignment="1">
      <alignment vertical="center"/>
    </xf>
    <xf numFmtId="165" fontId="13" fillId="0" borderId="17" xfId="0" applyNumberFormat="1" applyFont="1" applyBorder="1" applyAlignment="1">
      <alignment horizontal="right" vertical="center"/>
    </xf>
    <xf numFmtId="164" fontId="13" fillId="3" borderId="21" xfId="0" applyNumberFormat="1" applyFont="1" applyFill="1" applyBorder="1" applyAlignment="1">
      <alignment vertical="center"/>
    </xf>
    <xf numFmtId="164" fontId="21" fillId="0" borderId="6" xfId="0" applyNumberFormat="1" applyFont="1" applyFill="1" applyBorder="1" applyAlignment="1">
      <alignment vertical="center"/>
    </xf>
    <xf numFmtId="0" fontId="9" fillId="10" borderId="3" xfId="0" applyFont="1" applyFill="1" applyBorder="1" applyAlignment="1">
      <alignment horizontal="center" vertical="center"/>
    </xf>
    <xf numFmtId="0" fontId="10" fillId="10" borderId="12" xfId="0" applyFont="1" applyFill="1" applyBorder="1" applyAlignment="1">
      <alignment horizontal="center" vertical="center"/>
    </xf>
    <xf numFmtId="0" fontId="10" fillId="10" borderId="16" xfId="0" applyFont="1" applyFill="1" applyBorder="1" applyAlignment="1">
      <alignment horizontal="center" vertical="center"/>
    </xf>
    <xf numFmtId="0" fontId="10" fillId="10" borderId="17" xfId="0" applyFont="1" applyFill="1" applyBorder="1" applyAlignment="1">
      <alignment horizontal="center" vertical="center"/>
    </xf>
    <xf numFmtId="0" fontId="18" fillId="0" borderId="18" xfId="0" applyFont="1" applyFill="1" applyBorder="1" applyAlignment="1">
      <alignment horizontal="center" vertical="center"/>
    </xf>
    <xf numFmtId="0" fontId="34" fillId="0" borderId="17" xfId="0" applyFont="1" applyFill="1" applyBorder="1" applyAlignment="1">
      <alignment horizontal="center" vertical="center"/>
    </xf>
    <xf numFmtId="0" fontId="10" fillId="4" borderId="17" xfId="0" applyFont="1" applyFill="1" applyBorder="1" applyAlignment="1">
      <alignment horizontal="center" vertical="center"/>
    </xf>
    <xf numFmtId="164" fontId="6" fillId="2" borderId="4" xfId="0" applyNumberFormat="1" applyFont="1" applyFill="1" applyBorder="1" applyAlignment="1">
      <alignment horizontal="centerContinuous" vertical="center"/>
    </xf>
    <xf numFmtId="164" fontId="6" fillId="2" borderId="6" xfId="0" applyNumberFormat="1" applyFont="1" applyFill="1" applyBorder="1" applyAlignment="1">
      <alignment horizontal="centerContinuous" vertical="center"/>
    </xf>
    <xf numFmtId="164" fontId="6" fillId="3" borderId="23" xfId="0" applyNumberFormat="1" applyFont="1" applyFill="1" applyBorder="1" applyAlignment="1">
      <alignment vertical="center"/>
    </xf>
    <xf numFmtId="164" fontId="6" fillId="0" borderId="7" xfId="0" applyNumberFormat="1" applyFont="1" applyFill="1" applyBorder="1" applyAlignment="1">
      <alignment vertical="center"/>
    </xf>
    <xf numFmtId="164" fontId="13" fillId="0" borderId="7" xfId="0" applyNumberFormat="1" applyFont="1" applyFill="1" applyBorder="1" applyAlignment="1">
      <alignment vertical="center"/>
    </xf>
    <xf numFmtId="164" fontId="13" fillId="0" borderId="10" xfId="0" applyNumberFormat="1" applyFont="1" applyFill="1" applyBorder="1" applyAlignment="1">
      <alignment vertical="center"/>
    </xf>
    <xf numFmtId="164" fontId="6" fillId="2" borderId="11" xfId="0" applyNumberFormat="1" applyFont="1" applyFill="1" applyBorder="1" applyAlignment="1">
      <alignment horizontal="centerContinuous" vertical="center"/>
    </xf>
    <xf numFmtId="164" fontId="6" fillId="2" borderId="10" xfId="0" applyNumberFormat="1" applyFont="1" applyFill="1" applyBorder="1" applyAlignment="1">
      <alignment horizontal="centerContinuous" vertical="center"/>
    </xf>
    <xf numFmtId="164" fontId="13" fillId="0" borderId="20" xfId="0" applyNumberFormat="1" applyFont="1" applyBorder="1" applyAlignment="1">
      <alignment vertical="center"/>
    </xf>
    <xf numFmtId="165" fontId="13" fillId="0" borderId="20" xfId="0" applyNumberFormat="1" applyFont="1" applyBorder="1" applyAlignment="1">
      <alignment vertical="center"/>
    </xf>
    <xf numFmtId="164" fontId="13" fillId="0" borderId="13" xfId="0" applyNumberFormat="1" applyFont="1" applyFill="1" applyBorder="1" applyAlignment="1">
      <alignment vertical="center"/>
    </xf>
    <xf numFmtId="164" fontId="10" fillId="0" borderId="0" xfId="3" applyNumberFormat="1" applyFont="1" applyFill="1" applyBorder="1" applyAlignment="1">
      <alignment vertical="center"/>
    </xf>
    <xf numFmtId="165" fontId="6" fillId="3" borderId="2" xfId="0" applyNumberFormat="1" applyFont="1" applyFill="1" applyBorder="1" applyAlignment="1">
      <alignment horizontal="right" vertical="center"/>
    </xf>
    <xf numFmtId="170" fontId="7" fillId="5" borderId="2" xfId="0" applyNumberFormat="1" applyFont="1" applyFill="1" applyBorder="1" applyAlignment="1">
      <alignment horizontal="right" vertical="center"/>
    </xf>
    <xf numFmtId="164" fontId="7" fillId="6" borderId="14" xfId="0" applyNumberFormat="1" applyFont="1" applyFill="1" applyBorder="1" applyAlignment="1">
      <alignment vertical="center"/>
    </xf>
    <xf numFmtId="164" fontId="7" fillId="3" borderId="3" xfId="0" applyNumberFormat="1" applyFont="1" applyFill="1" applyBorder="1" applyAlignment="1">
      <alignment vertical="center"/>
    </xf>
    <xf numFmtId="164" fontId="39" fillId="0" borderId="0" xfId="0" applyNumberFormat="1" applyFont="1" applyAlignment="1">
      <alignment vertical="center" wrapText="1"/>
    </xf>
    <xf numFmtId="164" fontId="39" fillId="0" borderId="0" xfId="0" applyNumberFormat="1" applyFont="1" applyAlignment="1">
      <alignment vertical="center"/>
    </xf>
    <xf numFmtId="164" fontId="48" fillId="0" borderId="0" xfId="0" applyNumberFormat="1" applyFont="1" applyAlignment="1">
      <alignment vertical="center"/>
    </xf>
    <xf numFmtId="164" fontId="45" fillId="0" borderId="0" xfId="0" applyNumberFormat="1" applyFont="1" applyAlignment="1">
      <alignment vertical="top"/>
    </xf>
    <xf numFmtId="0" fontId="7" fillId="8" borderId="14" xfId="0" applyFont="1" applyFill="1" applyBorder="1" applyAlignment="1">
      <alignment horizontal="right" vertical="center"/>
    </xf>
    <xf numFmtId="0" fontId="7" fillId="8" borderId="2" xfId="0" applyFont="1" applyFill="1" applyBorder="1" applyAlignment="1">
      <alignment horizontal="right" vertical="center"/>
    </xf>
    <xf numFmtId="165" fontId="7" fillId="8" borderId="2" xfId="0" applyNumberFormat="1" applyFont="1" applyFill="1" applyBorder="1" applyAlignment="1">
      <alignment horizontal="right" vertical="center"/>
    </xf>
    <xf numFmtId="0" fontId="6" fillId="6" borderId="6" xfId="0" applyFont="1" applyFill="1" applyBorder="1" applyAlignment="1">
      <alignment vertical="center"/>
    </xf>
    <xf numFmtId="0" fontId="6" fillId="6" borderId="9" xfId="0" applyFont="1" applyFill="1" applyBorder="1" applyAlignment="1">
      <alignment vertical="center"/>
    </xf>
    <xf numFmtId="165" fontId="6" fillId="6" borderId="7" xfId="0" applyNumberFormat="1" applyFont="1" applyFill="1" applyBorder="1" applyAlignment="1">
      <alignment vertical="center"/>
    </xf>
    <xf numFmtId="164" fontId="6" fillId="8" borderId="1" xfId="0" applyNumberFormat="1" applyFont="1" applyFill="1" applyBorder="1" applyAlignment="1">
      <alignment horizontal="left" vertical="center"/>
    </xf>
    <xf numFmtId="164" fontId="6" fillId="8" borderId="2" xfId="0" applyNumberFormat="1" applyFont="1" applyFill="1" applyBorder="1" applyAlignment="1">
      <alignment horizontal="right" vertical="center"/>
    </xf>
    <xf numFmtId="164" fontId="6" fillId="8" borderId="3" xfId="0" applyNumberFormat="1" applyFont="1" applyFill="1" applyBorder="1" applyAlignment="1">
      <alignment vertical="center"/>
    </xf>
    <xf numFmtId="167" fontId="6" fillId="8" borderId="3" xfId="0" applyNumberFormat="1" applyFont="1" applyFill="1" applyBorder="1" applyAlignment="1">
      <alignment vertical="center"/>
    </xf>
    <xf numFmtId="169" fontId="7" fillId="8" borderId="2" xfId="0" applyNumberFormat="1" applyFont="1" applyFill="1" applyBorder="1" applyAlignment="1">
      <alignment horizontal="right" vertical="center"/>
    </xf>
    <xf numFmtId="164" fontId="6" fillId="8" borderId="2" xfId="3" applyNumberFormat="1" applyFont="1" applyFill="1" applyBorder="1" applyAlignment="1">
      <alignment horizontal="left" vertical="center"/>
    </xf>
    <xf numFmtId="164" fontId="6" fillId="8" borderId="1" xfId="0" applyNumberFormat="1" applyFont="1" applyFill="1" applyBorder="1" applyAlignment="1">
      <alignment vertical="center"/>
    </xf>
    <xf numFmtId="164" fontId="6" fillId="8" borderId="14" xfId="0" applyNumberFormat="1" applyFont="1" applyFill="1" applyBorder="1" applyAlignment="1">
      <alignment vertical="center"/>
    </xf>
    <xf numFmtId="164" fontId="25" fillId="8" borderId="14" xfId="0" applyNumberFormat="1" applyFont="1" applyFill="1" applyBorder="1" applyAlignment="1">
      <alignment vertical="center"/>
    </xf>
    <xf numFmtId="164" fontId="13" fillId="9" borderId="21" xfId="0" applyNumberFormat="1" applyFont="1" applyFill="1" applyBorder="1" applyAlignment="1">
      <alignment vertical="center"/>
    </xf>
    <xf numFmtId="164" fontId="13" fillId="9" borderId="23" xfId="0" applyNumberFormat="1" applyFont="1" applyFill="1" applyBorder="1" applyAlignment="1">
      <alignment vertical="center"/>
    </xf>
    <xf numFmtId="164" fontId="13" fillId="9" borderId="24" xfId="0" applyNumberFormat="1" applyFont="1" applyFill="1" applyBorder="1" applyAlignment="1">
      <alignment vertical="center"/>
    </xf>
    <xf numFmtId="170" fontId="13" fillId="0" borderId="20" xfId="0" applyNumberFormat="1" applyFont="1" applyFill="1" applyBorder="1" applyAlignment="1">
      <alignment vertical="center"/>
    </xf>
    <xf numFmtId="170" fontId="13" fillId="0" borderId="23" xfId="0" applyNumberFormat="1" applyFont="1" applyFill="1" applyBorder="1" applyAlignment="1">
      <alignment vertical="center"/>
    </xf>
    <xf numFmtId="170" fontId="13" fillId="0" borderId="13" xfId="0" applyNumberFormat="1" applyFont="1" applyFill="1" applyBorder="1" applyAlignment="1">
      <alignment vertical="center"/>
    </xf>
    <xf numFmtId="170" fontId="7" fillId="8" borderId="2" xfId="0" applyNumberFormat="1" applyFont="1" applyFill="1" applyBorder="1" applyAlignment="1">
      <alignment horizontal="right" vertical="center"/>
    </xf>
    <xf numFmtId="165" fontId="13" fillId="0" borderId="3" xfId="0" applyNumberFormat="1" applyFont="1" applyBorder="1" applyAlignment="1">
      <alignment vertical="center"/>
    </xf>
    <xf numFmtId="165" fontId="6" fillId="8" borderId="10" xfId="3" applyNumberFormat="1" applyFont="1" applyFill="1" applyBorder="1" applyAlignment="1">
      <alignment vertical="center"/>
    </xf>
    <xf numFmtId="0" fontId="42" fillId="3" borderId="8" xfId="0" applyFont="1" applyFill="1" applyBorder="1" applyAlignment="1">
      <alignment horizontal="right" vertical="center"/>
    </xf>
    <xf numFmtId="0" fontId="42" fillId="3" borderId="11" xfId="0" applyFont="1" applyFill="1" applyBorder="1" applyAlignment="1">
      <alignment horizontal="right" vertical="center"/>
    </xf>
    <xf numFmtId="0" fontId="42" fillId="3" borderId="9" xfId="0" applyFont="1" applyFill="1" applyBorder="1" applyAlignment="1">
      <alignment horizontal="right" vertical="center"/>
    </xf>
    <xf numFmtId="0" fontId="42" fillId="3" borderId="10" xfId="0" applyFont="1" applyFill="1" applyBorder="1" applyAlignment="1">
      <alignment horizontal="right" vertical="center"/>
    </xf>
    <xf numFmtId="0" fontId="42" fillId="3" borderId="1" xfId="0" applyFont="1" applyFill="1" applyBorder="1" applyAlignment="1">
      <alignment horizontal="right" vertical="center"/>
    </xf>
    <xf numFmtId="164" fontId="6" fillId="2" borderId="12" xfId="3" applyNumberFormat="1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right" vertical="center"/>
    </xf>
    <xf numFmtId="164" fontId="7" fillId="8" borderId="3" xfId="0" applyNumberFormat="1" applyFont="1" applyFill="1" applyBorder="1" applyAlignment="1">
      <alignment vertical="center"/>
    </xf>
    <xf numFmtId="0" fontId="6" fillId="8" borderId="2" xfId="0" applyFont="1" applyFill="1" applyBorder="1" applyAlignment="1">
      <alignment horizontal="right" vertical="center"/>
    </xf>
    <xf numFmtId="0" fontId="6" fillId="8" borderId="14" xfId="0" applyFont="1" applyFill="1" applyBorder="1" applyAlignment="1">
      <alignment horizontal="right" vertical="center"/>
    </xf>
    <xf numFmtId="0" fontId="7" fillId="8" borderId="1" xfId="0" applyFont="1" applyFill="1" applyBorder="1" applyAlignment="1">
      <alignment vertical="center"/>
    </xf>
    <xf numFmtId="0" fontId="6" fillId="8" borderId="1" xfId="0" applyFont="1" applyFill="1" applyBorder="1" applyAlignment="1">
      <alignment vertical="center"/>
    </xf>
    <xf numFmtId="170" fontId="6" fillId="8" borderId="3" xfId="0" applyNumberFormat="1" applyFont="1" applyFill="1" applyBorder="1" applyAlignment="1">
      <alignment vertical="center"/>
    </xf>
    <xf numFmtId="170" fontId="6" fillId="8" borderId="7" xfId="0" applyNumberFormat="1" applyFont="1" applyFill="1" applyBorder="1" applyAlignment="1">
      <alignment vertical="center"/>
    </xf>
    <xf numFmtId="169" fontId="7" fillId="8" borderId="10" xfId="0" applyNumberFormat="1" applyFont="1" applyFill="1" applyBorder="1" applyAlignment="1">
      <alignment horizontal="right" vertical="center"/>
    </xf>
    <xf numFmtId="0" fontId="6" fillId="8" borderId="1" xfId="3" applyFont="1" applyFill="1" applyBorder="1" applyAlignment="1">
      <alignment vertical="center"/>
    </xf>
    <xf numFmtId="164" fontId="16" fillId="0" borderId="26" xfId="0" applyNumberFormat="1" applyFont="1" applyFill="1" applyBorder="1" applyAlignment="1">
      <alignment vertical="center"/>
    </xf>
    <xf numFmtId="164" fontId="6" fillId="8" borderId="25" xfId="0" applyNumberFormat="1" applyFont="1" applyFill="1" applyBorder="1" applyAlignment="1">
      <alignment vertical="center"/>
    </xf>
    <xf numFmtId="164" fontId="6" fillId="8" borderId="26" xfId="0" applyNumberFormat="1" applyFont="1" applyFill="1" applyBorder="1" applyAlignment="1">
      <alignment vertical="center"/>
    </xf>
    <xf numFmtId="164" fontId="20" fillId="8" borderId="26" xfId="0" applyNumberFormat="1" applyFont="1" applyFill="1" applyBorder="1" applyAlignment="1">
      <alignment vertical="center"/>
    </xf>
    <xf numFmtId="164" fontId="6" fillId="8" borderId="20" xfId="0" applyNumberFormat="1" applyFont="1" applyFill="1" applyBorder="1" applyAlignment="1">
      <alignment vertical="center"/>
    </xf>
    <xf numFmtId="170" fontId="6" fillId="8" borderId="20" xfId="0" applyNumberFormat="1" applyFont="1" applyFill="1" applyBorder="1" applyAlignment="1">
      <alignment vertical="center"/>
    </xf>
    <xf numFmtId="164" fontId="8" fillId="8" borderId="26" xfId="0" applyNumberFormat="1" applyFont="1" applyFill="1" applyBorder="1" applyAlignment="1">
      <alignment vertical="center"/>
    </xf>
    <xf numFmtId="170" fontId="6" fillId="8" borderId="13" xfId="0" applyNumberFormat="1" applyFont="1" applyFill="1" applyBorder="1" applyAlignment="1">
      <alignment vertical="center"/>
    </xf>
    <xf numFmtId="164" fontId="13" fillId="0" borderId="42" xfId="0" applyNumberFormat="1" applyFont="1" applyFill="1" applyBorder="1" applyAlignment="1">
      <alignment vertical="center"/>
    </xf>
    <xf numFmtId="164" fontId="16" fillId="0" borderId="43" xfId="0" applyNumberFormat="1" applyFont="1" applyFill="1" applyBorder="1" applyAlignment="1">
      <alignment vertical="center"/>
    </xf>
    <xf numFmtId="164" fontId="13" fillId="0" borderId="43" xfId="0" applyNumberFormat="1" applyFont="1" applyFill="1" applyBorder="1" applyAlignment="1">
      <alignment vertical="center"/>
    </xf>
    <xf numFmtId="0" fontId="29" fillId="0" borderId="0" xfId="0" applyFont="1" applyAlignment="1">
      <alignment vertical="top" wrapText="1"/>
    </xf>
    <xf numFmtId="164" fontId="6" fillId="0" borderId="9" xfId="0" applyNumberFormat="1" applyFont="1" applyFill="1" applyBorder="1" applyAlignment="1">
      <alignment horizontal="centerContinuous" vertical="center"/>
    </xf>
    <xf numFmtId="164" fontId="16" fillId="0" borderId="47" xfId="0" applyNumberFormat="1" applyFont="1" applyFill="1" applyBorder="1" applyAlignment="1">
      <alignment vertical="center"/>
    </xf>
    <xf numFmtId="164" fontId="6" fillId="0" borderId="47" xfId="0" applyNumberFormat="1" applyFont="1" applyFill="1" applyBorder="1" applyAlignment="1">
      <alignment horizontal="centerContinuous" vertical="center"/>
    </xf>
    <xf numFmtId="164" fontId="13" fillId="0" borderId="47" xfId="0" applyNumberFormat="1" applyFont="1" applyFill="1" applyBorder="1" applyAlignment="1">
      <alignment vertical="center"/>
    </xf>
    <xf numFmtId="164" fontId="20" fillId="0" borderId="47" xfId="0" applyNumberFormat="1" applyFont="1" applyFill="1" applyBorder="1" applyAlignment="1">
      <alignment vertical="center"/>
    </xf>
    <xf numFmtId="164" fontId="20" fillId="0" borderId="49" xfId="0" applyNumberFormat="1" applyFont="1" applyFill="1" applyBorder="1" applyAlignment="1">
      <alignment vertical="center"/>
    </xf>
    <xf numFmtId="164" fontId="13" fillId="0" borderId="46" xfId="3" applyNumberFormat="1" applyFont="1" applyBorder="1" applyAlignment="1">
      <alignment vertical="center"/>
    </xf>
    <xf numFmtId="164" fontId="13" fillId="0" borderId="48" xfId="3" applyNumberFormat="1" applyFont="1" applyBorder="1" applyAlignment="1">
      <alignment vertical="center"/>
    </xf>
    <xf numFmtId="164" fontId="13" fillId="0" borderId="6" xfId="3" applyNumberFormat="1" applyFont="1" applyBorder="1" applyAlignment="1">
      <alignment vertical="center"/>
    </xf>
    <xf numFmtId="164" fontId="13" fillId="0" borderId="45" xfId="0" applyNumberFormat="1" applyFont="1" applyFill="1" applyBorder="1" applyAlignment="1">
      <alignment vertical="center"/>
    </xf>
    <xf numFmtId="164" fontId="13" fillId="0" borderId="35" xfId="0" applyNumberFormat="1" applyFont="1" applyFill="1" applyBorder="1" applyAlignment="1">
      <alignment vertical="center"/>
    </xf>
    <xf numFmtId="164" fontId="13" fillId="0" borderId="41" xfId="0" applyNumberFormat="1" applyFont="1" applyFill="1" applyBorder="1" applyAlignment="1">
      <alignment vertical="center"/>
    </xf>
    <xf numFmtId="170" fontId="13" fillId="0" borderId="41" xfId="0" applyNumberFormat="1" applyFont="1" applyFill="1" applyBorder="1" applyAlignment="1">
      <alignment vertical="center"/>
    </xf>
    <xf numFmtId="164" fontId="6" fillId="8" borderId="51" xfId="0" applyNumberFormat="1" applyFont="1" applyFill="1" applyBorder="1" applyAlignment="1">
      <alignment vertical="center"/>
    </xf>
    <xf numFmtId="164" fontId="13" fillId="8" borderId="52" xfId="0" applyNumberFormat="1" applyFont="1" applyFill="1" applyBorder="1" applyAlignment="1">
      <alignment vertical="center"/>
    </xf>
    <xf numFmtId="164" fontId="20" fillId="8" borderId="52" xfId="0" applyNumberFormat="1" applyFont="1" applyFill="1" applyBorder="1" applyAlignment="1">
      <alignment vertical="center"/>
    </xf>
    <xf numFmtId="164" fontId="6" fillId="8" borderId="50" xfId="0" applyNumberFormat="1" applyFont="1" applyFill="1" applyBorder="1" applyAlignment="1">
      <alignment vertical="center"/>
    </xf>
    <xf numFmtId="170" fontId="6" fillId="8" borderId="50" xfId="0" applyNumberFormat="1" applyFont="1" applyFill="1" applyBorder="1" applyAlignment="1">
      <alignment vertical="center"/>
    </xf>
    <xf numFmtId="166" fontId="6" fillId="8" borderId="50" xfId="0" applyNumberFormat="1" applyFont="1" applyFill="1" applyBorder="1" applyAlignment="1">
      <alignment vertical="center"/>
    </xf>
    <xf numFmtId="164" fontId="13" fillId="0" borderId="53" xfId="3" applyNumberFormat="1" applyFont="1" applyBorder="1" applyAlignment="1">
      <alignment vertical="center"/>
    </xf>
    <xf numFmtId="164" fontId="13" fillId="0" borderId="54" xfId="0" applyNumberFormat="1" applyFont="1" applyFill="1" applyBorder="1" applyAlignment="1">
      <alignment vertical="center"/>
    </xf>
    <xf numFmtId="164" fontId="20" fillId="0" borderId="54" xfId="0" applyNumberFormat="1" applyFont="1" applyFill="1" applyBorder="1" applyAlignment="1">
      <alignment vertical="center"/>
    </xf>
    <xf numFmtId="164" fontId="20" fillId="0" borderId="55" xfId="0" applyNumberFormat="1" applyFont="1" applyFill="1" applyBorder="1" applyAlignment="1">
      <alignment vertical="center"/>
    </xf>
    <xf numFmtId="164" fontId="13" fillId="0" borderId="32" xfId="0" applyNumberFormat="1" applyFont="1" applyFill="1" applyBorder="1" applyAlignment="1">
      <alignment vertical="center"/>
    </xf>
    <xf numFmtId="166" fontId="13" fillId="0" borderId="44" xfId="3" applyNumberFormat="1" applyFont="1" applyFill="1" applyBorder="1" applyAlignment="1">
      <alignment horizontal="right" vertical="center" wrapText="1"/>
    </xf>
    <xf numFmtId="167" fontId="13" fillId="0" borderId="19" xfId="3" applyNumberFormat="1" applyFont="1" applyFill="1" applyBorder="1" applyAlignment="1">
      <alignment vertical="center"/>
    </xf>
    <xf numFmtId="170" fontId="13" fillId="0" borderId="45" xfId="0" applyNumberFormat="1" applyFont="1" applyFill="1" applyBorder="1" applyAlignment="1">
      <alignment vertical="center"/>
    </xf>
    <xf numFmtId="170" fontId="13" fillId="0" borderId="32" xfId="0" applyNumberFormat="1" applyFont="1" applyFill="1" applyBorder="1" applyAlignment="1">
      <alignment vertical="center"/>
    </xf>
    <xf numFmtId="170" fontId="13" fillId="0" borderId="56" xfId="0" applyNumberFormat="1" applyFont="1" applyFill="1" applyBorder="1" applyAlignment="1">
      <alignment vertical="center"/>
    </xf>
    <xf numFmtId="170" fontId="13" fillId="0" borderId="35" xfId="0" applyNumberFormat="1" applyFont="1" applyFill="1" applyBorder="1" applyAlignment="1">
      <alignment vertical="center"/>
    </xf>
    <xf numFmtId="0" fontId="49" fillId="0" borderId="0" xfId="0" applyFont="1" applyAlignment="1">
      <alignment horizontal="left" vertical="center" readingOrder="1"/>
    </xf>
    <xf numFmtId="0" fontId="6" fillId="2" borderId="3" xfId="0" applyFont="1" applyFill="1" applyBorder="1" applyAlignment="1">
      <alignment horizontal="center" vertical="center" wrapText="1"/>
    </xf>
    <xf numFmtId="0" fontId="50" fillId="0" borderId="6" xfId="0" applyFont="1" applyBorder="1" applyAlignment="1">
      <alignment vertical="center"/>
    </xf>
    <xf numFmtId="0" fontId="50" fillId="0" borderId="9" xfId="0" applyFont="1" applyBorder="1" applyAlignment="1">
      <alignment vertical="center"/>
    </xf>
    <xf numFmtId="164" fontId="50" fillId="0" borderId="7" xfId="0" applyNumberFormat="1" applyFont="1" applyBorder="1" applyAlignment="1">
      <alignment horizontal="right" vertical="center"/>
    </xf>
    <xf numFmtId="0" fontId="6" fillId="6" borderId="1" xfId="0" applyFont="1" applyFill="1" applyBorder="1" applyAlignment="1">
      <alignment vertical="center"/>
    </xf>
    <xf numFmtId="0" fontId="6" fillId="6" borderId="14" xfId="0" applyFont="1" applyFill="1" applyBorder="1" applyAlignment="1">
      <alignment vertical="center"/>
    </xf>
    <xf numFmtId="164" fontId="6" fillId="6" borderId="3" xfId="0" applyNumberFormat="1" applyFont="1" applyFill="1" applyBorder="1" applyAlignment="1">
      <alignment vertical="center"/>
    </xf>
    <xf numFmtId="164" fontId="6" fillId="6" borderId="3" xfId="0" quotePrefix="1" applyNumberFormat="1" applyFont="1" applyFill="1" applyBorder="1" applyAlignment="1">
      <alignment horizontal="center" vertical="center"/>
    </xf>
    <xf numFmtId="165" fontId="6" fillId="6" borderId="3" xfId="0" quotePrefix="1" applyNumberFormat="1" applyFont="1" applyFill="1" applyBorder="1" applyAlignment="1">
      <alignment horizontal="center" vertical="center"/>
    </xf>
    <xf numFmtId="165" fontId="6" fillId="6" borderId="3" xfId="0" applyNumberFormat="1" applyFont="1" applyFill="1" applyBorder="1" applyAlignment="1">
      <alignment vertical="center"/>
    </xf>
    <xf numFmtId="0" fontId="6" fillId="6" borderId="5" xfId="0" applyFont="1" applyFill="1" applyBorder="1" applyAlignment="1">
      <alignment vertical="center"/>
    </xf>
    <xf numFmtId="0" fontId="6" fillId="6" borderId="0" xfId="0" applyFont="1" applyFill="1" applyBorder="1" applyAlignment="1">
      <alignment vertical="center"/>
    </xf>
    <xf numFmtId="164" fontId="13" fillId="6" borderId="12" xfId="0" applyNumberFormat="1" applyFont="1" applyFill="1" applyBorder="1" applyAlignment="1">
      <alignment vertical="center"/>
    </xf>
    <xf numFmtId="165" fontId="13" fillId="6" borderId="12" xfId="0" applyNumberFormat="1" applyFont="1" applyFill="1" applyBorder="1" applyAlignment="1">
      <alignment vertical="center"/>
    </xf>
    <xf numFmtId="0" fontId="7" fillId="11" borderId="1" xfId="0" applyFont="1" applyFill="1" applyBorder="1" applyAlignment="1">
      <alignment horizontal="left" vertical="center"/>
    </xf>
    <xf numFmtId="0" fontId="7" fillId="11" borderId="14" xfId="0" applyFont="1" applyFill="1" applyBorder="1" applyAlignment="1">
      <alignment horizontal="left" vertical="center"/>
    </xf>
    <xf numFmtId="0" fontId="7" fillId="11" borderId="2" xfId="0" applyFont="1" applyFill="1" applyBorder="1" applyAlignment="1">
      <alignment horizontal="centerContinuous" vertical="center"/>
    </xf>
    <xf numFmtId="164" fontId="7" fillId="11" borderId="3" xfId="0" applyNumberFormat="1" applyFont="1" applyFill="1" applyBorder="1" applyAlignment="1">
      <alignment vertical="center"/>
    </xf>
    <xf numFmtId="165" fontId="7" fillId="11" borderId="3" xfId="0" applyNumberFormat="1" applyFont="1" applyFill="1" applyBorder="1" applyAlignment="1">
      <alignment vertical="center"/>
    </xf>
    <xf numFmtId="0" fontId="1" fillId="0" borderId="0" xfId="0" applyFont="1"/>
    <xf numFmtId="164" fontId="13" fillId="0" borderId="33" xfId="0" applyNumberFormat="1" applyFont="1" applyFill="1" applyBorder="1" applyAlignment="1">
      <alignment vertical="center"/>
    </xf>
    <xf numFmtId="164" fontId="13" fillId="0" borderId="34" xfId="0" applyNumberFormat="1" applyFont="1" applyFill="1" applyBorder="1" applyAlignment="1">
      <alignment vertical="center"/>
    </xf>
    <xf numFmtId="164" fontId="13" fillId="0" borderId="56" xfId="0" applyNumberFormat="1" applyFont="1" applyFill="1" applyBorder="1" applyAlignment="1">
      <alignment vertical="center"/>
    </xf>
    <xf numFmtId="165" fontId="13" fillId="0" borderId="56" xfId="0" quotePrefix="1" applyNumberFormat="1" applyFont="1" applyBorder="1" applyAlignment="1">
      <alignment horizontal="center" vertical="center"/>
    </xf>
    <xf numFmtId="165" fontId="13" fillId="0" borderId="13" xfId="0" quotePrefix="1" applyNumberFormat="1" applyFont="1" applyBorder="1" applyAlignment="1">
      <alignment horizontal="right" vertical="center"/>
    </xf>
    <xf numFmtId="164" fontId="13" fillId="0" borderId="20" xfId="0" quotePrefix="1" applyNumberFormat="1" applyFont="1" applyBorder="1" applyAlignment="1">
      <alignment horizontal="right" vertical="center"/>
    </xf>
    <xf numFmtId="164" fontId="6" fillId="0" borderId="0" xfId="0" applyNumberFormat="1" applyFont="1" applyFill="1" applyBorder="1" applyAlignment="1">
      <alignment horizontal="center" vertical="center"/>
    </xf>
    <xf numFmtId="165" fontId="13" fillId="0" borderId="0" xfId="0" applyNumberFormat="1" applyFont="1" applyFill="1" applyBorder="1" applyAlignment="1">
      <alignment vertical="center"/>
    </xf>
    <xf numFmtId="164" fontId="7" fillId="0" borderId="0" xfId="0" applyNumberFormat="1" applyFont="1" applyFill="1" applyBorder="1" applyAlignment="1">
      <alignment vertical="center"/>
    </xf>
    <xf numFmtId="164" fontId="13" fillId="0" borderId="57" xfId="3" applyNumberFormat="1" applyFont="1" applyFill="1" applyBorder="1" applyAlignment="1">
      <alignment vertical="center"/>
    </xf>
    <xf numFmtId="164" fontId="6" fillId="7" borderId="2" xfId="0" applyNumberFormat="1" applyFont="1" applyFill="1" applyBorder="1" applyAlignment="1">
      <alignment horizontal="centerContinuous" vertical="center"/>
    </xf>
    <xf numFmtId="164" fontId="13" fillId="0" borderId="58" xfId="0" applyNumberFormat="1" applyFont="1" applyFill="1" applyBorder="1" applyAlignment="1">
      <alignment vertical="center"/>
    </xf>
    <xf numFmtId="164" fontId="7" fillId="6" borderId="2" xfId="0" applyNumberFormat="1" applyFont="1" applyFill="1" applyBorder="1" applyAlignment="1">
      <alignment vertical="center"/>
    </xf>
    <xf numFmtId="166" fontId="6" fillId="8" borderId="12" xfId="0" applyNumberFormat="1" applyFont="1" applyFill="1" applyBorder="1" applyAlignment="1">
      <alignment vertical="center"/>
    </xf>
    <xf numFmtId="166" fontId="13" fillId="0" borderId="45" xfId="0" applyNumberFormat="1" applyFont="1" applyFill="1" applyBorder="1" applyAlignment="1">
      <alignment vertical="center"/>
    </xf>
    <xf numFmtId="164" fontId="20" fillId="0" borderId="0" xfId="0" applyNumberFormat="1" applyFont="1" applyFill="1" applyBorder="1" applyAlignment="1">
      <alignment vertical="center"/>
    </xf>
    <xf numFmtId="170" fontId="13" fillId="0" borderId="0" xfId="0" applyNumberFormat="1" applyFont="1" applyFill="1" applyBorder="1" applyAlignment="1">
      <alignment vertical="center"/>
    </xf>
    <xf numFmtId="0" fontId="7" fillId="0" borderId="14" xfId="0" applyFont="1" applyFill="1" applyBorder="1" applyAlignment="1">
      <alignment horizontal="left" vertical="center"/>
    </xf>
    <xf numFmtId="0" fontId="7" fillId="0" borderId="0" xfId="0" applyFont="1" applyAlignment="1">
      <alignment vertical="center" wrapText="1"/>
    </xf>
    <xf numFmtId="164" fontId="25" fillId="2" borderId="8" xfId="0" applyNumberFormat="1" applyFont="1" applyFill="1" applyBorder="1" applyAlignment="1">
      <alignment horizontal="centerContinuous" vertical="center"/>
    </xf>
    <xf numFmtId="164" fontId="25" fillId="2" borderId="9" xfId="0" applyNumberFormat="1" applyFont="1" applyFill="1" applyBorder="1" applyAlignment="1">
      <alignment horizontal="centerContinuous" vertical="center"/>
    </xf>
    <xf numFmtId="164" fontId="25" fillId="2" borderId="9" xfId="0" applyNumberFormat="1" applyFont="1" applyFill="1" applyBorder="1" applyAlignment="1">
      <alignment horizontal="right" vertical="center"/>
    </xf>
    <xf numFmtId="164" fontId="37" fillId="0" borderId="0" xfId="3" applyNumberFormat="1" applyFont="1" applyFill="1" applyBorder="1" applyAlignment="1">
      <alignment vertical="center"/>
    </xf>
    <xf numFmtId="166" fontId="7" fillId="3" borderId="3" xfId="0" applyNumberFormat="1" applyFont="1" applyFill="1" applyBorder="1" applyAlignment="1">
      <alignment vertical="center"/>
    </xf>
    <xf numFmtId="167" fontId="6" fillId="0" borderId="0" xfId="3" applyNumberFormat="1" applyFont="1" applyFill="1" applyBorder="1" applyAlignment="1">
      <alignment vertical="center"/>
    </xf>
    <xf numFmtId="167" fontId="13" fillId="0" borderId="0" xfId="3" applyNumberFormat="1" applyFont="1" applyFill="1" applyBorder="1" applyAlignment="1">
      <alignment vertical="center"/>
    </xf>
    <xf numFmtId="164" fontId="7" fillId="0" borderId="0" xfId="3" applyNumberFormat="1" applyFont="1" applyFill="1" applyBorder="1" applyAlignment="1">
      <alignment horizontal="right" vertical="center"/>
    </xf>
    <xf numFmtId="164" fontId="6" fillId="0" borderId="0" xfId="3" applyNumberFormat="1" applyFont="1" applyFill="1" applyBorder="1" applyAlignment="1">
      <alignment vertical="center"/>
    </xf>
    <xf numFmtId="169" fontId="7" fillId="0" borderId="0" xfId="3" applyNumberFormat="1" applyFont="1" applyFill="1" applyBorder="1" applyAlignment="1">
      <alignment vertical="center"/>
    </xf>
    <xf numFmtId="167" fontId="7" fillId="0" borderId="0" xfId="3" applyNumberFormat="1" applyFont="1" applyFill="1" applyBorder="1" applyAlignment="1">
      <alignment vertical="center"/>
    </xf>
    <xf numFmtId="164" fontId="41" fillId="0" borderId="0" xfId="0" applyNumberFormat="1" applyFont="1" applyFill="1" applyBorder="1" applyAlignment="1">
      <alignment horizontal="center" vertical="center"/>
    </xf>
    <xf numFmtId="166" fontId="13" fillId="0" borderId="7" xfId="0" applyNumberFormat="1" applyFont="1" applyFill="1" applyBorder="1" applyAlignment="1">
      <alignment vertical="center"/>
    </xf>
    <xf numFmtId="164" fontId="8" fillId="0" borderId="0" xfId="0" applyNumberFormat="1" applyFont="1" applyFill="1" applyBorder="1" applyAlignment="1">
      <alignment horizontal="centerContinuous" vertical="center"/>
    </xf>
    <xf numFmtId="164" fontId="25" fillId="0" borderId="0" xfId="0" applyNumberFormat="1" applyFont="1" applyFill="1" applyBorder="1" applyAlignment="1">
      <alignment horizontal="centerContinuous" vertical="center"/>
    </xf>
    <xf numFmtId="164" fontId="14" fillId="0" borderId="0" xfId="0" applyNumberFormat="1" applyFont="1" applyFill="1" applyBorder="1" applyAlignment="1">
      <alignment horizontal="centerContinuous" vertical="center"/>
    </xf>
    <xf numFmtId="164" fontId="25" fillId="0" borderId="0" xfId="0" applyNumberFormat="1" applyFont="1" applyFill="1" applyBorder="1" applyAlignment="1">
      <alignment horizontal="left" vertical="center"/>
    </xf>
    <xf numFmtId="164" fontId="25" fillId="0" borderId="0" xfId="0" applyNumberFormat="1" applyFont="1" applyFill="1" applyBorder="1" applyAlignment="1">
      <alignment horizontal="right" vertical="center"/>
    </xf>
    <xf numFmtId="164" fontId="7" fillId="0" borderId="0" xfId="3" applyNumberFormat="1" applyFont="1" applyFill="1" applyBorder="1" applyAlignment="1">
      <alignment vertical="center"/>
    </xf>
    <xf numFmtId="164" fontId="13" fillId="0" borderId="0" xfId="0" quotePrefix="1" applyNumberFormat="1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left" vertical="center"/>
    </xf>
    <xf numFmtId="164" fontId="1" fillId="0" borderId="3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164" fontId="13" fillId="0" borderId="2" xfId="3" applyNumberFormat="1" applyFont="1" applyBorder="1" applyAlignment="1">
      <alignment vertical="center"/>
    </xf>
    <xf numFmtId="164" fontId="6" fillId="2" borderId="8" xfId="0" applyNumberFormat="1" applyFont="1" applyFill="1" applyBorder="1" applyAlignment="1">
      <alignment horizontal="centerContinuous" vertical="center"/>
    </xf>
    <xf numFmtId="164" fontId="6" fillId="2" borderId="9" xfId="0" applyNumberFormat="1" applyFont="1" applyFill="1" applyBorder="1" applyAlignment="1">
      <alignment horizontal="centerContinuous" vertical="center"/>
    </xf>
    <xf numFmtId="164" fontId="13" fillId="0" borderId="9" xfId="0" applyNumberFormat="1" applyFont="1" applyFill="1" applyBorder="1" applyAlignment="1">
      <alignment vertical="center"/>
    </xf>
    <xf numFmtId="164" fontId="6" fillId="8" borderId="6" xfId="0" applyNumberFormat="1" applyFont="1" applyFill="1" applyBorder="1" applyAlignment="1">
      <alignment vertical="center"/>
    </xf>
    <xf numFmtId="164" fontId="7" fillId="8" borderId="9" xfId="0" applyNumberFormat="1" applyFont="1" applyFill="1" applyBorder="1" applyAlignment="1">
      <alignment vertical="center"/>
    </xf>
    <xf numFmtId="164" fontId="13" fillId="0" borderId="59" xfId="0" applyNumberFormat="1" applyFont="1" applyFill="1" applyBorder="1" applyAlignment="1">
      <alignment vertical="center"/>
    </xf>
    <xf numFmtId="164" fontId="13" fillId="0" borderId="40" xfId="0" applyNumberFormat="1" applyFont="1" applyFill="1" applyBorder="1" applyAlignment="1">
      <alignment vertical="center"/>
    </xf>
    <xf numFmtId="164" fontId="20" fillId="0" borderId="60" xfId="0" applyNumberFormat="1" applyFont="1" applyFill="1" applyBorder="1" applyAlignment="1">
      <alignment vertical="center"/>
    </xf>
    <xf numFmtId="164" fontId="13" fillId="0" borderId="61" xfId="0" applyNumberFormat="1" applyFont="1" applyFill="1" applyBorder="1" applyAlignment="1">
      <alignment vertical="center"/>
    </xf>
    <xf numFmtId="164" fontId="6" fillId="0" borderId="62" xfId="0" applyNumberFormat="1" applyFont="1" applyFill="1" applyBorder="1" applyAlignment="1">
      <alignment vertical="center"/>
    </xf>
    <xf numFmtId="164" fontId="20" fillId="0" borderId="63" xfId="0" applyNumberFormat="1" applyFont="1" applyFill="1" applyBorder="1" applyAlignment="1">
      <alignment vertical="center"/>
    </xf>
    <xf numFmtId="164" fontId="13" fillId="0" borderId="62" xfId="0" applyNumberFormat="1" applyFont="1" applyFill="1" applyBorder="1" applyAlignment="1">
      <alignment vertical="center"/>
    </xf>
    <xf numFmtId="164" fontId="13" fillId="0" borderId="63" xfId="0" applyNumberFormat="1" applyFont="1" applyFill="1" applyBorder="1" applyAlignment="1">
      <alignment vertical="center"/>
    </xf>
    <xf numFmtId="164" fontId="8" fillId="2" borderId="8" xfId="0" applyNumberFormat="1" applyFont="1" applyFill="1" applyBorder="1" applyAlignment="1">
      <alignment horizontal="centerContinuous" vertical="center"/>
    </xf>
    <xf numFmtId="164" fontId="25" fillId="2" borderId="9" xfId="0" applyNumberFormat="1" applyFont="1" applyFill="1" applyBorder="1" applyAlignment="1">
      <alignment horizontal="left" vertical="center"/>
    </xf>
    <xf numFmtId="164" fontId="21" fillId="0" borderId="9" xfId="0" applyNumberFormat="1" applyFont="1" applyFill="1" applyBorder="1" applyAlignment="1">
      <alignment vertical="center"/>
    </xf>
    <xf numFmtId="164" fontId="8" fillId="7" borderId="1" xfId="0" applyNumberFormat="1" applyFont="1" applyFill="1" applyBorder="1" applyAlignment="1">
      <alignment horizontal="left" vertical="center"/>
    </xf>
    <xf numFmtId="164" fontId="6" fillId="2" borderId="2" xfId="3" applyNumberFormat="1" applyFont="1" applyFill="1" applyBorder="1" applyAlignment="1">
      <alignment horizontal="centerContinuous" vertical="center"/>
    </xf>
    <xf numFmtId="0" fontId="40" fillId="0" borderId="0" xfId="0" applyFont="1" applyAlignment="1">
      <alignment vertical="center" wrapText="1"/>
    </xf>
    <xf numFmtId="0" fontId="39" fillId="0" borderId="0" xfId="0" applyFont="1" applyFill="1" applyAlignment="1">
      <alignment vertical="center" wrapText="1"/>
    </xf>
    <xf numFmtId="164" fontId="13" fillId="8" borderId="21" xfId="0" applyNumberFormat="1" applyFont="1" applyFill="1" applyBorder="1" applyAlignment="1">
      <alignment vertical="center"/>
    </xf>
    <xf numFmtId="164" fontId="13" fillId="8" borderId="22" xfId="0" applyNumberFormat="1" applyFont="1" applyFill="1" applyBorder="1" applyAlignment="1">
      <alignment vertical="center"/>
    </xf>
    <xf numFmtId="164" fontId="6" fillId="8" borderId="23" xfId="0" applyNumberFormat="1" applyFont="1" applyFill="1" applyBorder="1" applyAlignment="1">
      <alignment vertical="center"/>
    </xf>
    <xf numFmtId="164" fontId="13" fillId="8" borderId="23" xfId="0" applyNumberFormat="1" applyFont="1" applyFill="1" applyBorder="1" applyAlignment="1">
      <alignment vertical="center"/>
    </xf>
    <xf numFmtId="164" fontId="13" fillId="8" borderId="24" xfId="0" applyNumberFormat="1" applyFont="1" applyFill="1" applyBorder="1" applyAlignment="1">
      <alignment vertical="center"/>
    </xf>
    <xf numFmtId="0" fontId="8" fillId="0" borderId="4" xfId="3" applyNumberFormat="1" applyFont="1" applyFill="1" applyBorder="1" applyAlignment="1">
      <alignment horizontal="centerContinuous" vertical="center"/>
    </xf>
    <xf numFmtId="0" fontId="10" fillId="0" borderId="8" xfId="3" applyNumberFormat="1" applyFont="1" applyFill="1" applyBorder="1" applyAlignment="1">
      <alignment vertical="center"/>
    </xf>
    <xf numFmtId="164" fontId="10" fillId="0" borderId="11" xfId="3" applyNumberFormat="1" applyFont="1" applyFill="1" applyBorder="1" applyAlignment="1">
      <alignment vertical="center"/>
    </xf>
    <xf numFmtId="169" fontId="13" fillId="0" borderId="44" xfId="3" applyNumberFormat="1" applyFont="1" applyFill="1" applyBorder="1" applyAlignment="1">
      <alignment vertical="center"/>
    </xf>
    <xf numFmtId="0" fontId="8" fillId="0" borderId="28" xfId="3" applyNumberFormat="1" applyFont="1" applyFill="1" applyBorder="1" applyAlignment="1">
      <alignment horizontal="centerContinuous" vertical="center"/>
    </xf>
    <xf numFmtId="164" fontId="10" fillId="0" borderId="29" xfId="3" applyNumberFormat="1" applyFont="1" applyFill="1" applyBorder="1" applyAlignment="1">
      <alignment vertical="center"/>
    </xf>
    <xf numFmtId="164" fontId="1" fillId="0" borderId="8" xfId="3" applyNumberFormat="1" applyFont="1" applyFill="1" applyBorder="1" applyAlignment="1">
      <alignment horizontal="left" vertical="center"/>
    </xf>
    <xf numFmtId="169" fontId="13" fillId="0" borderId="12" xfId="3" applyNumberFormat="1" applyFont="1" applyFill="1" applyBorder="1" applyAlignment="1">
      <alignment vertical="center"/>
    </xf>
    <xf numFmtId="169" fontId="13" fillId="0" borderId="12" xfId="0" applyNumberFormat="1" applyFont="1" applyBorder="1" applyAlignment="1">
      <alignment vertical="center"/>
    </xf>
    <xf numFmtId="167" fontId="13" fillId="0" borderId="12" xfId="0" applyNumberFormat="1" applyFont="1" applyBorder="1" applyAlignment="1">
      <alignment vertical="center"/>
    </xf>
    <xf numFmtId="0" fontId="13" fillId="0" borderId="42" xfId="3" applyNumberFormat="1" applyFont="1" applyFill="1" applyBorder="1" applyAlignment="1">
      <alignment vertical="center"/>
    </xf>
    <xf numFmtId="0" fontId="13" fillId="0" borderId="43" xfId="3" applyNumberFormat="1" applyFont="1" applyFill="1" applyBorder="1" applyAlignment="1">
      <alignment vertical="center"/>
    </xf>
    <xf numFmtId="164" fontId="13" fillId="0" borderId="64" xfId="3" applyNumberFormat="1" applyFont="1" applyFill="1" applyBorder="1" applyAlignment="1">
      <alignment vertical="center"/>
    </xf>
    <xf numFmtId="165" fontId="13" fillId="0" borderId="41" xfId="3" applyNumberFormat="1" applyFont="1" applyFill="1" applyBorder="1" applyAlignment="1">
      <alignment vertical="center"/>
    </xf>
    <xf numFmtId="167" fontId="13" fillId="0" borderId="41" xfId="3" applyNumberFormat="1" applyFont="1" applyFill="1" applyBorder="1" applyAlignment="1">
      <alignment vertical="center"/>
    </xf>
    <xf numFmtId="0" fontId="13" fillId="0" borderId="42" xfId="0" applyFont="1" applyBorder="1" applyAlignment="1">
      <alignment vertical="center"/>
    </xf>
    <xf numFmtId="0" fontId="13" fillId="0" borderId="43" xfId="0" applyFont="1" applyBorder="1" applyAlignment="1">
      <alignment vertical="center"/>
    </xf>
    <xf numFmtId="0" fontId="13" fillId="0" borderId="64" xfId="0" applyFont="1" applyBorder="1" applyAlignment="1">
      <alignment vertical="center"/>
    </xf>
    <xf numFmtId="169" fontId="13" fillId="0" borderId="41" xfId="0" applyNumberFormat="1" applyFont="1" applyBorder="1" applyAlignment="1">
      <alignment vertical="center"/>
    </xf>
    <xf numFmtId="167" fontId="13" fillId="0" borderId="41" xfId="0" applyNumberFormat="1" applyFont="1" applyBorder="1" applyAlignment="1">
      <alignment vertical="center"/>
    </xf>
    <xf numFmtId="164" fontId="13" fillId="0" borderId="25" xfId="3" applyNumberFormat="1" applyFont="1" applyFill="1" applyBorder="1" applyAlignment="1">
      <alignment vertical="center"/>
    </xf>
    <xf numFmtId="164" fontId="13" fillId="0" borderId="26" xfId="3" applyNumberFormat="1" applyFont="1" applyFill="1" applyBorder="1" applyAlignment="1">
      <alignment vertical="center"/>
    </xf>
    <xf numFmtId="164" fontId="13" fillId="0" borderId="58" xfId="3" applyNumberFormat="1" applyFont="1" applyBorder="1" applyAlignment="1">
      <alignment vertical="center"/>
    </xf>
    <xf numFmtId="165" fontId="13" fillId="0" borderId="58" xfId="3" applyNumberFormat="1" applyFont="1" applyBorder="1" applyAlignment="1">
      <alignment vertical="center"/>
    </xf>
    <xf numFmtId="170" fontId="13" fillId="0" borderId="27" xfId="3" applyNumberFormat="1" applyFont="1" applyFill="1" applyBorder="1" applyAlignment="1">
      <alignment vertical="center"/>
    </xf>
    <xf numFmtId="164" fontId="13" fillId="0" borderId="28" xfId="3" applyNumberFormat="1" applyFont="1" applyBorder="1" applyAlignment="1">
      <alignment vertical="center"/>
    </xf>
    <xf numFmtId="164" fontId="13" fillId="0" borderId="27" xfId="3" applyNumberFormat="1" applyFont="1" applyBorder="1" applyAlignment="1">
      <alignment vertical="center"/>
    </xf>
    <xf numFmtId="165" fontId="50" fillId="0" borderId="65" xfId="0" quotePrefix="1" applyNumberFormat="1" applyFont="1" applyBorder="1" applyAlignment="1">
      <alignment horizontal="right" vertical="center"/>
    </xf>
    <xf numFmtId="0" fontId="50" fillId="0" borderId="28" xfId="0" applyFont="1" applyBorder="1" applyAlignment="1">
      <alignment vertical="center"/>
    </xf>
    <xf numFmtId="0" fontId="50" fillId="0" borderId="30" xfId="0" applyFont="1" applyBorder="1" applyAlignment="1">
      <alignment vertical="center"/>
    </xf>
    <xf numFmtId="164" fontId="50" fillId="0" borderId="27" xfId="0" applyNumberFormat="1" applyFont="1" applyBorder="1" applyAlignment="1">
      <alignment horizontal="right" vertical="center"/>
    </xf>
    <xf numFmtId="165" fontId="50" fillId="0" borderId="27" xfId="0" quotePrefix="1" applyNumberFormat="1" applyFont="1" applyBorder="1" applyAlignment="1">
      <alignment horizontal="right" vertical="center"/>
    </xf>
    <xf numFmtId="0" fontId="13" fillId="0" borderId="5" xfId="0" applyFont="1" applyFill="1" applyBorder="1" applyAlignment="1">
      <alignment vertical="center"/>
    </xf>
    <xf numFmtId="0" fontId="44" fillId="0" borderId="0" xfId="0" applyFont="1" applyFill="1" applyBorder="1" applyAlignment="1">
      <alignment vertical="center"/>
    </xf>
    <xf numFmtId="165" fontId="13" fillId="0" borderId="13" xfId="0" applyNumberFormat="1" applyFont="1" applyFill="1" applyBorder="1" applyAlignment="1">
      <alignment horizontal="right" vertical="center"/>
    </xf>
    <xf numFmtId="170" fontId="13" fillId="0" borderId="13" xfId="0" applyNumberFormat="1" applyFont="1" applyFill="1" applyBorder="1" applyAlignment="1">
      <alignment horizontal="right" vertical="center"/>
    </xf>
    <xf numFmtId="0" fontId="6" fillId="6" borderId="9" xfId="0" applyFont="1" applyFill="1" applyBorder="1" applyAlignment="1">
      <alignment horizontal="left" vertical="center"/>
    </xf>
    <xf numFmtId="170" fontId="6" fillId="6" borderId="7" xfId="0" applyNumberFormat="1" applyFont="1" applyFill="1" applyBorder="1" applyAlignment="1">
      <alignment vertical="center"/>
    </xf>
    <xf numFmtId="0" fontId="13" fillId="0" borderId="42" xfId="0" applyFont="1" applyFill="1" applyBorder="1" applyAlignment="1">
      <alignment vertical="center"/>
    </xf>
    <xf numFmtId="0" fontId="44" fillId="0" borderId="43" xfId="0" applyFont="1" applyFill="1" applyBorder="1" applyAlignment="1">
      <alignment vertical="center"/>
    </xf>
    <xf numFmtId="165" fontId="13" fillId="0" borderId="41" xfId="0" applyNumberFormat="1" applyFont="1" applyFill="1" applyBorder="1" applyAlignment="1">
      <alignment vertical="center"/>
    </xf>
    <xf numFmtId="170" fontId="13" fillId="0" borderId="41" xfId="0" applyNumberFormat="1" applyFont="1" applyFill="1" applyBorder="1" applyAlignment="1">
      <alignment horizontal="right" vertical="center"/>
    </xf>
    <xf numFmtId="165" fontId="35" fillId="0" borderId="0" xfId="3" applyNumberFormat="1" applyFont="1" applyFill="1" applyBorder="1" applyAlignment="1">
      <alignment vertical="center"/>
    </xf>
    <xf numFmtId="170" fontId="35" fillId="0" borderId="0" xfId="3" applyNumberFormat="1" applyFont="1" applyFill="1" applyBorder="1" applyAlignment="1">
      <alignment vertical="center"/>
    </xf>
    <xf numFmtId="164" fontId="13" fillId="0" borderId="43" xfId="0" applyNumberFormat="1" applyFont="1" applyBorder="1" applyAlignment="1">
      <alignment vertical="center"/>
    </xf>
    <xf numFmtId="164" fontId="6" fillId="0" borderId="41" xfId="0" applyNumberFormat="1" applyFont="1" applyFill="1" applyBorder="1" applyAlignment="1">
      <alignment vertical="center"/>
    </xf>
    <xf numFmtId="164" fontId="13" fillId="0" borderId="64" xfId="0" applyNumberFormat="1" applyFont="1" applyFill="1" applyBorder="1" applyAlignment="1">
      <alignment vertical="center"/>
    </xf>
    <xf numFmtId="164" fontId="21" fillId="0" borderId="42" xfId="0" applyNumberFormat="1" applyFont="1" applyFill="1" applyBorder="1" applyAlignment="1">
      <alignment vertical="center"/>
    </xf>
    <xf numFmtId="166" fontId="21" fillId="0" borderId="41" xfId="0" applyNumberFormat="1" applyFont="1" applyFill="1" applyBorder="1" applyAlignment="1">
      <alignment vertical="center"/>
    </xf>
    <xf numFmtId="166" fontId="21" fillId="0" borderId="64" xfId="0" applyNumberFormat="1" applyFont="1" applyFill="1" applyBorder="1" applyAlignment="1">
      <alignment vertical="center"/>
    </xf>
    <xf numFmtId="164" fontId="6" fillId="8" borderId="4" xfId="0" applyNumberFormat="1" applyFont="1" applyFill="1" applyBorder="1" applyAlignment="1">
      <alignment vertical="center"/>
    </xf>
    <xf numFmtId="164" fontId="13" fillId="8" borderId="8" xfId="0" applyNumberFormat="1" applyFont="1" applyFill="1" applyBorder="1" applyAlignment="1">
      <alignment vertical="center"/>
    </xf>
    <xf numFmtId="164" fontId="20" fillId="8" borderId="8" xfId="0" applyNumberFormat="1" applyFont="1" applyFill="1" applyBorder="1" applyAlignment="1">
      <alignment vertical="center"/>
    </xf>
    <xf numFmtId="164" fontId="6" fillId="8" borderId="12" xfId="0" applyNumberFormat="1" applyFont="1" applyFill="1" applyBorder="1" applyAlignment="1">
      <alignment vertical="center"/>
    </xf>
    <xf numFmtId="164" fontId="6" fillId="8" borderId="8" xfId="0" applyNumberFormat="1" applyFont="1" applyFill="1" applyBorder="1" applyAlignment="1">
      <alignment vertical="center"/>
    </xf>
    <xf numFmtId="164" fontId="6" fillId="8" borderId="0" xfId="0" applyNumberFormat="1" applyFont="1" applyFill="1" applyBorder="1" applyAlignment="1">
      <alignment vertical="center"/>
    </xf>
    <xf numFmtId="164" fontId="20" fillId="8" borderId="0" xfId="0" applyNumberFormat="1" applyFont="1" applyFill="1" applyBorder="1" applyAlignment="1">
      <alignment vertical="center"/>
    </xf>
    <xf numFmtId="164" fontId="6" fillId="8" borderId="13" xfId="0" applyNumberFormat="1" applyFont="1" applyFill="1" applyBorder="1" applyAlignment="1">
      <alignment vertical="center"/>
    </xf>
    <xf numFmtId="164" fontId="13" fillId="0" borderId="9" xfId="3" applyNumberFormat="1" applyFont="1" applyBorder="1" applyAlignment="1">
      <alignment vertical="center"/>
    </xf>
    <xf numFmtId="164" fontId="20" fillId="0" borderId="9" xfId="0" applyNumberFormat="1" applyFont="1" applyFill="1" applyBorder="1" applyAlignment="1">
      <alignment vertical="center"/>
    </xf>
    <xf numFmtId="164" fontId="20" fillId="0" borderId="10" xfId="0" applyNumberFormat="1" applyFont="1" applyFill="1" applyBorder="1" applyAlignment="1">
      <alignment vertical="center"/>
    </xf>
    <xf numFmtId="164" fontId="16" fillId="0" borderId="9" xfId="0" applyNumberFormat="1" applyFont="1" applyFill="1" applyBorder="1" applyAlignment="1">
      <alignment vertical="center"/>
    </xf>
    <xf numFmtId="164" fontId="13" fillId="0" borderId="30" xfId="0" applyNumberFormat="1" applyFont="1" applyFill="1" applyBorder="1" applyAlignment="1">
      <alignment vertical="center"/>
    </xf>
    <xf numFmtId="164" fontId="16" fillId="0" borderId="30" xfId="0" applyNumberFormat="1" applyFont="1" applyFill="1" applyBorder="1" applyAlignment="1">
      <alignment vertical="center"/>
    </xf>
    <xf numFmtId="164" fontId="6" fillId="0" borderId="30" xfId="0" applyNumberFormat="1" applyFont="1" applyFill="1" applyBorder="1" applyAlignment="1">
      <alignment horizontal="centerContinuous" vertical="center"/>
    </xf>
    <xf numFmtId="164" fontId="13" fillId="0" borderId="27" xfId="0" applyNumberFormat="1" applyFont="1" applyFill="1" applyBorder="1" applyAlignment="1">
      <alignment vertical="center"/>
    </xf>
    <xf numFmtId="166" fontId="13" fillId="0" borderId="27" xfId="0" applyNumberFormat="1" applyFont="1" applyFill="1" applyBorder="1" applyAlignment="1">
      <alignment vertical="center"/>
    </xf>
    <xf numFmtId="164" fontId="20" fillId="0" borderId="30" xfId="0" applyNumberFormat="1" applyFont="1" applyFill="1" applyBorder="1" applyAlignment="1">
      <alignment vertical="center"/>
    </xf>
    <xf numFmtId="164" fontId="13" fillId="0" borderId="28" xfId="0" applyNumberFormat="1" applyFont="1" applyFill="1" applyBorder="1" applyAlignment="1">
      <alignment vertical="center"/>
    </xf>
    <xf numFmtId="164" fontId="13" fillId="0" borderId="4" xfId="0" applyNumberFormat="1" applyFont="1" applyFill="1" applyBorder="1" applyAlignment="1">
      <alignment vertical="center"/>
    </xf>
    <xf numFmtId="164" fontId="13" fillId="0" borderId="11" xfId="0" applyNumberFormat="1" applyFont="1" applyFill="1" applyBorder="1" applyAlignment="1">
      <alignment vertical="center"/>
    </xf>
    <xf numFmtId="164" fontId="13" fillId="0" borderId="29" xfId="0" applyNumberFormat="1" applyFont="1" applyFill="1" applyBorder="1" applyAlignment="1">
      <alignment vertical="center"/>
    </xf>
    <xf numFmtId="164" fontId="13" fillId="0" borderId="8" xfId="0" applyNumberFormat="1" applyFont="1" applyFill="1" applyBorder="1" applyAlignment="1">
      <alignment vertical="center"/>
    </xf>
    <xf numFmtId="164" fontId="13" fillId="0" borderId="12" xfId="0" applyNumberFormat="1" applyFont="1" applyFill="1" applyBorder="1" applyAlignment="1">
      <alignment vertical="center"/>
    </xf>
    <xf numFmtId="166" fontId="13" fillId="0" borderId="12" xfId="0" applyNumberFormat="1" applyFont="1" applyFill="1" applyBorder="1" applyAlignment="1">
      <alignment vertical="center"/>
    </xf>
    <xf numFmtId="167" fontId="13" fillId="0" borderId="11" xfId="3" applyNumberFormat="1" applyFont="1" applyFill="1" applyBorder="1" applyAlignment="1">
      <alignment vertical="center"/>
    </xf>
    <xf numFmtId="0" fontId="6" fillId="0" borderId="8" xfId="0" applyFont="1" applyFill="1" applyBorder="1" applyAlignment="1">
      <alignment vertical="center"/>
    </xf>
    <xf numFmtId="164" fontId="13" fillId="0" borderId="11" xfId="3" applyNumberFormat="1" applyFont="1" applyBorder="1" applyAlignment="1">
      <alignment vertical="center"/>
    </xf>
    <xf numFmtId="0" fontId="1" fillId="0" borderId="4" xfId="0" applyFont="1" applyFill="1" applyBorder="1" applyAlignment="1">
      <alignment horizontal="left" vertical="center"/>
    </xf>
    <xf numFmtId="0" fontId="7" fillId="0" borderId="8" xfId="0" applyFont="1" applyFill="1" applyBorder="1" applyAlignment="1">
      <alignment horizontal="left" vertical="center"/>
    </xf>
    <xf numFmtId="164" fontId="1" fillId="0" borderId="12" xfId="0" applyNumberFormat="1" applyFont="1" applyFill="1" applyBorder="1" applyAlignment="1">
      <alignment vertical="center"/>
    </xf>
    <xf numFmtId="166" fontId="13" fillId="0" borderId="41" xfId="0" applyNumberFormat="1" applyFont="1" applyFill="1" applyBorder="1" applyAlignment="1">
      <alignment vertical="center"/>
    </xf>
    <xf numFmtId="164" fontId="13" fillId="0" borderId="43" xfId="3" applyNumberFormat="1" applyFont="1" applyFill="1" applyBorder="1" applyAlignment="1">
      <alignment vertical="center"/>
    </xf>
    <xf numFmtId="169" fontId="13" fillId="0" borderId="41" xfId="3" applyNumberFormat="1" applyFont="1" applyFill="1" applyBorder="1" applyAlignment="1">
      <alignment vertical="center"/>
    </xf>
    <xf numFmtId="167" fontId="13" fillId="0" borderId="64" xfId="3" applyNumberFormat="1" applyFont="1" applyFill="1" applyBorder="1" applyAlignment="1">
      <alignment vertical="center"/>
    </xf>
    <xf numFmtId="0" fontId="44" fillId="0" borderId="43" xfId="0" applyFont="1" applyFill="1" applyBorder="1" applyAlignment="1">
      <alignment horizontal="left" vertical="center"/>
    </xf>
    <xf numFmtId="164" fontId="21" fillId="0" borderId="43" xfId="3" applyNumberFormat="1" applyFont="1" applyBorder="1" applyAlignment="1">
      <alignment vertical="center"/>
    </xf>
    <xf numFmtId="164" fontId="21" fillId="0" borderId="64" xfId="3" applyNumberFormat="1" applyFont="1" applyBorder="1" applyAlignment="1">
      <alignment vertical="center"/>
    </xf>
    <xf numFmtId="164" fontId="1" fillId="0" borderId="41" xfId="0" applyNumberFormat="1" applyFont="1" applyFill="1" applyBorder="1" applyAlignment="1">
      <alignment vertical="center"/>
    </xf>
    <xf numFmtId="0" fontId="21" fillId="0" borderId="42" xfId="0" applyFont="1" applyFill="1" applyBorder="1" applyAlignment="1">
      <alignment vertical="center"/>
    </xf>
    <xf numFmtId="0" fontId="42" fillId="0" borderId="43" xfId="0" applyFont="1" applyFill="1" applyBorder="1" applyAlignment="1">
      <alignment vertical="center"/>
    </xf>
    <xf numFmtId="0" fontId="6" fillId="0" borderId="43" xfId="0" applyFont="1" applyFill="1" applyBorder="1" applyAlignment="1">
      <alignment vertical="center"/>
    </xf>
    <xf numFmtId="164" fontId="13" fillId="0" borderId="26" xfId="3" applyNumberFormat="1" applyFont="1" applyBorder="1" applyAlignment="1">
      <alignment vertical="center"/>
    </xf>
    <xf numFmtId="165" fontId="13" fillId="0" borderId="20" xfId="3" applyNumberFormat="1" applyFont="1" applyBorder="1" applyAlignment="1">
      <alignment vertical="center"/>
    </xf>
    <xf numFmtId="170" fontId="13" fillId="0" borderId="19" xfId="3" applyNumberFormat="1" applyFont="1" applyFill="1" applyBorder="1" applyAlignment="1">
      <alignment vertical="center"/>
    </xf>
    <xf numFmtId="0" fontId="21" fillId="0" borderId="42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vertical="center"/>
    </xf>
    <xf numFmtId="164" fontId="27" fillId="0" borderId="0" xfId="0" applyNumberFormat="1" applyFont="1" applyFill="1" applyAlignment="1">
      <alignment vertical="center"/>
    </xf>
    <xf numFmtId="164" fontId="6" fillId="7" borderId="1" xfId="0" applyNumberFormat="1" applyFont="1" applyFill="1" applyBorder="1" applyAlignment="1">
      <alignment horizontal="centerContinuous" vertical="center"/>
    </xf>
    <xf numFmtId="0" fontId="7" fillId="0" borderId="0" xfId="0" applyFont="1" applyAlignment="1">
      <alignment vertical="center" wrapText="1"/>
    </xf>
    <xf numFmtId="164" fontId="52" fillId="0" borderId="9" xfId="2" applyNumberFormat="1" applyFont="1" applyFill="1" applyBorder="1" applyAlignment="1" applyProtection="1">
      <alignment horizontal="left" vertical="center"/>
    </xf>
    <xf numFmtId="0" fontId="53" fillId="0" borderId="9" xfId="0" applyFont="1" applyBorder="1" applyAlignment="1">
      <alignment horizontal="left" vertical="center"/>
    </xf>
    <xf numFmtId="164" fontId="1" fillId="0" borderId="0" xfId="0" applyNumberFormat="1" applyFont="1" applyAlignment="1">
      <alignment vertical="center" wrapText="1"/>
    </xf>
    <xf numFmtId="0" fontId="7" fillId="0" borderId="0" xfId="0" applyFont="1" applyAlignment="1">
      <alignment horizontal="justify" vertical="center" wrapText="1"/>
    </xf>
    <xf numFmtId="0" fontId="7" fillId="0" borderId="0" xfId="0" applyFont="1" applyAlignment="1">
      <alignment horizontal="left" vertical="center" wrapText="1"/>
    </xf>
    <xf numFmtId="164" fontId="17" fillId="0" borderId="0" xfId="2" applyNumberFormat="1" applyFont="1" applyFill="1" applyBorder="1" applyAlignment="1" applyProtection="1">
      <alignment horizontal="left" vertical="center"/>
    </xf>
    <xf numFmtId="164" fontId="26" fillId="0" borderId="0" xfId="0" applyNumberFormat="1" applyFont="1" applyFill="1" applyAlignment="1">
      <alignment horizontal="center" vertical="center" wrapText="1" shrinkToFit="1"/>
    </xf>
    <xf numFmtId="164" fontId="6" fillId="2" borderId="1" xfId="3" applyNumberFormat="1" applyFont="1" applyFill="1" applyBorder="1" applyAlignment="1">
      <alignment horizontal="center" vertical="center"/>
    </xf>
    <xf numFmtId="164" fontId="6" fillId="2" borderId="14" xfId="3" applyNumberFormat="1" applyFont="1" applyFill="1" applyBorder="1" applyAlignment="1">
      <alignment horizontal="center" vertical="center"/>
    </xf>
    <xf numFmtId="164" fontId="6" fillId="2" borderId="2" xfId="3" applyNumberFormat="1" applyFont="1" applyFill="1" applyBorder="1" applyAlignment="1">
      <alignment horizontal="center" vertical="center"/>
    </xf>
    <xf numFmtId="164" fontId="20" fillId="0" borderId="18" xfId="0" applyNumberFormat="1" applyFont="1" applyFill="1" applyBorder="1" applyAlignment="1">
      <alignment vertical="center"/>
    </xf>
  </cellXfs>
  <cellStyles count="6">
    <cellStyle name="Euro" xfId="1"/>
    <cellStyle name="Hipervínculo" xfId="2" builtinId="8"/>
    <cellStyle name="Normal" xfId="0" builtinId="0"/>
    <cellStyle name="Normal 2" xfId="4"/>
    <cellStyle name="Normal 2 2" xfId="3"/>
    <cellStyle name="Normal 3" xf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808080"/>
      <rgbColor rgb="00B2B2B2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748EA9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DDDDD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DDDDDD"/>
      <color rgb="FF000080"/>
      <color rgb="FFFFCCCC"/>
      <color rgb="FF0000FF"/>
      <color rgb="FFFF66FF"/>
      <color rgb="FFB2B2B2"/>
      <color rgb="FF003366"/>
      <color rgb="FF333399"/>
      <color rgb="FFFFFFCC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hyperlink" Target="#'&gt;&gt;INDICE&lt;&lt;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2.png"/><Relationship Id="rId1" Type="http://schemas.openxmlformats.org/officeDocument/2006/relationships/hyperlink" Target="#'&gt;&gt;INDICE&lt;&lt;'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2.png"/><Relationship Id="rId1" Type="http://schemas.openxmlformats.org/officeDocument/2006/relationships/hyperlink" Target="#'&gt;&gt;INDICE&lt;&lt;'!A1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2.png"/><Relationship Id="rId1" Type="http://schemas.openxmlformats.org/officeDocument/2006/relationships/hyperlink" Target="#'&gt;&gt;INDICE&lt;&lt;'!A1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2.png"/><Relationship Id="rId1" Type="http://schemas.openxmlformats.org/officeDocument/2006/relationships/hyperlink" Target="#'&gt;&gt;INDICE&lt;&lt;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200186</xdr:rowOff>
    </xdr:from>
    <xdr:to>
      <xdr:col>5</xdr:col>
      <xdr:colOff>600941</xdr:colOff>
      <xdr:row>4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186"/>
          <a:ext cx="1877291" cy="4570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15</xdr:row>
      <xdr:rowOff>0</xdr:rowOff>
    </xdr:from>
    <xdr:to>
      <xdr:col>4</xdr:col>
      <xdr:colOff>0</xdr:colOff>
      <xdr:row>50</xdr:row>
      <xdr:rowOff>0</xdr:rowOff>
    </xdr:to>
    <xdr:sp macro="" textlink="">
      <xdr:nvSpPr>
        <xdr:cNvPr id="11267" name="Text Box 3"/>
        <xdr:cNvSpPr txBox="1">
          <a:spLocks noChangeArrowheads="1"/>
        </xdr:cNvSpPr>
      </xdr:nvSpPr>
      <xdr:spPr bwMode="auto">
        <a:xfrm>
          <a:off x="1485900" y="2800350"/>
          <a:ext cx="314325" cy="65151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vert="vert270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MUNICIPIOS</a:t>
          </a:r>
        </a:p>
      </xdr:txBody>
    </xdr:sp>
    <xdr:clientData/>
  </xdr:twoCellAnchor>
  <xdr:twoCellAnchor>
    <xdr:from>
      <xdr:col>3</xdr:col>
      <xdr:colOff>0</xdr:colOff>
      <xdr:row>62</xdr:row>
      <xdr:rowOff>0</xdr:rowOff>
    </xdr:from>
    <xdr:to>
      <xdr:col>4</xdr:col>
      <xdr:colOff>0</xdr:colOff>
      <xdr:row>71</xdr:row>
      <xdr:rowOff>0</xdr:rowOff>
    </xdr:to>
    <xdr:sp macro="" textlink="">
      <xdr:nvSpPr>
        <xdr:cNvPr id="11268" name="Text Box 4"/>
        <xdr:cNvSpPr txBox="1">
          <a:spLocks noChangeArrowheads="1"/>
        </xdr:cNvSpPr>
      </xdr:nvSpPr>
      <xdr:spPr bwMode="auto">
        <a:xfrm>
          <a:off x="1485900" y="10477500"/>
          <a:ext cx="314325" cy="1800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vert="vert270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MANCOMUNIDADES (*)</a:t>
          </a:r>
        </a:p>
      </xdr:txBody>
    </xdr:sp>
    <xdr:clientData/>
  </xdr:twoCellAnchor>
  <xdr:twoCellAnchor>
    <xdr:from>
      <xdr:col>2</xdr:col>
      <xdr:colOff>171449</xdr:colOff>
      <xdr:row>55</xdr:row>
      <xdr:rowOff>28575</xdr:rowOff>
    </xdr:from>
    <xdr:to>
      <xdr:col>9</xdr:col>
      <xdr:colOff>561974</xdr:colOff>
      <xdr:row>57</xdr:row>
      <xdr:rowOff>142875</xdr:rowOff>
    </xdr:to>
    <xdr:sp macro="" textlink="">
      <xdr:nvSpPr>
        <xdr:cNvPr id="15568" name="Text Box 5"/>
        <xdr:cNvSpPr txBox="1">
          <a:spLocks noChangeArrowheads="1"/>
        </xdr:cNvSpPr>
      </xdr:nvSpPr>
      <xdr:spPr bwMode="auto">
        <a:xfrm>
          <a:off x="1314449" y="9886950"/>
          <a:ext cx="5362575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22860" rIns="0" bIns="0" anchor="t" upright="1"/>
        <a:lstStyle/>
        <a:p>
          <a:pPr rtl="0"/>
          <a:r>
            <a:rPr lang="es-ES" sz="1000" b="0" i="0" baseline="30000">
              <a:effectLst/>
              <a:latin typeface="+mn-lt"/>
              <a:ea typeface="+mn-ea"/>
              <a:cs typeface="Arial" pitchFamily="34" charset="0"/>
            </a:rPr>
            <a:t>1 </a:t>
          </a:r>
          <a:r>
            <a:rPr lang="es-ES" sz="8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Las mujeres son derivadas al Programa de Atención Psicológica de la Diputación Foral de Bizkaia; existe un convenio con los Módulos Psico-sociales para atender a las víctimas si hubiera lista de espera.</a:t>
          </a:r>
          <a:endParaRPr lang="es-ES" sz="800">
            <a:effectLst/>
          </a:endParaRPr>
        </a:p>
        <a:p>
          <a:pPr rtl="0"/>
          <a:r>
            <a:rPr lang="es-ES" sz="1000" b="0" i="0" baseline="30000">
              <a:effectLst/>
              <a:latin typeface="+mn-lt"/>
              <a:ea typeface="+mn-ea"/>
              <a:cs typeface="Arial" panose="020B0604020202020204" pitchFamily="34" charset="0"/>
            </a:rPr>
            <a:t>2 </a:t>
          </a:r>
          <a:r>
            <a:rPr lang="es-ES" sz="8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El servicio se pone en marcha el 01/06/2025.</a:t>
          </a:r>
        </a:p>
        <a:p>
          <a:pPr rtl="0"/>
          <a:endParaRPr lang="es-ES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87923</xdr:colOff>
      <xdr:row>96</xdr:row>
      <xdr:rowOff>0</xdr:rowOff>
    </xdr:from>
    <xdr:to>
      <xdr:col>9</xdr:col>
      <xdr:colOff>586153</xdr:colOff>
      <xdr:row>99</xdr:row>
      <xdr:rowOff>0</xdr:rowOff>
    </xdr:to>
    <xdr:sp macro="" textlink="">
      <xdr:nvSpPr>
        <xdr:cNvPr id="15569" name="Text Box 6"/>
        <xdr:cNvSpPr txBox="1">
          <a:spLocks noChangeArrowheads="1"/>
        </xdr:cNvSpPr>
      </xdr:nvSpPr>
      <xdr:spPr bwMode="auto">
        <a:xfrm>
          <a:off x="1545981" y="17108365"/>
          <a:ext cx="5561134" cy="593481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18288" tIns="22860" rIns="0" bIns="22860" anchor="ctr" upright="1"/>
        <a:lstStyle/>
        <a:p>
          <a:pPr rtl="0"/>
          <a:r>
            <a:rPr lang="es-ES" sz="1000" b="0" i="0" baseline="30000">
              <a:effectLst/>
              <a:latin typeface="+mn-lt"/>
              <a:ea typeface="+mn-ea"/>
              <a:cs typeface="Arial" panose="020B0604020202020204" pitchFamily="34" charset="0"/>
            </a:rPr>
            <a:t>* </a:t>
          </a:r>
          <a:r>
            <a:rPr lang="es-ES" sz="8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Mancomunidades de municipios de Bizkaia para la prestación de servicios de índole social.</a:t>
          </a:r>
          <a:endParaRPr lang="es-ES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rtl="0" eaLnBrk="1" fontAlgn="auto" latinLnBrk="0" hangingPunct="1"/>
          <a:r>
            <a:rPr lang="es-ES" sz="1000" b="0" i="0" baseline="30000">
              <a:effectLst/>
              <a:latin typeface="+mn-lt"/>
              <a:ea typeface="+mn-ea"/>
              <a:cs typeface="Arial" panose="020B0604020202020204" pitchFamily="34" charset="0"/>
            </a:rPr>
            <a:t>3 </a:t>
          </a:r>
          <a:r>
            <a:rPr lang="es-ES" sz="8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El servicio se pone en marcha el 01/06/2025.</a:t>
          </a:r>
          <a:endParaRPr lang="es-ES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11</xdr:col>
      <xdr:colOff>0</xdr:colOff>
      <xdr:row>10</xdr:row>
      <xdr:rowOff>0</xdr:rowOff>
    </xdr:to>
    <xdr:sp macro="" textlink="">
      <xdr:nvSpPr>
        <xdr:cNvPr id="8" name="Text Box 2"/>
        <xdr:cNvSpPr txBox="1">
          <a:spLocks noChangeArrowheads="1"/>
        </xdr:cNvSpPr>
      </xdr:nvSpPr>
      <xdr:spPr bwMode="auto">
        <a:xfrm>
          <a:off x="1143000" y="1190625"/>
          <a:ext cx="6362700" cy="8001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Relación de entidades de ámbito foral, municipal y mancomunado y disponibilidad de recursos de Acogida específicos (pisos/centros), Asesoramiento Jurídico, Atención Psicológica, Atención Comunitaria (programas de intervención socioeducativa y psicosocial), Menores y Atención Integral a víctimas de Violencia Sexual. Bizkaia. 2025.</a:t>
          </a:r>
        </a:p>
      </xdr:txBody>
    </xdr:sp>
    <xdr:clientData/>
  </xdr:twoCellAnchor>
  <xdr:twoCellAnchor editAs="oneCell">
    <xdr:from>
      <xdr:col>0</xdr:col>
      <xdr:colOff>257175</xdr:colOff>
      <xdr:row>1</xdr:row>
      <xdr:rowOff>89160</xdr:rowOff>
    </xdr:from>
    <xdr:to>
      <xdr:col>1</xdr:col>
      <xdr:colOff>170783</xdr:colOff>
      <xdr:row>3</xdr:row>
      <xdr:rowOff>57728</xdr:rowOff>
    </xdr:to>
    <xdr:pic>
      <xdr:nvPicPr>
        <xdr:cNvPr id="9" name="8 Imagen" descr="Volver al indice del libro" title="Índice">
          <a:hlinkClick xmlns:r="http://schemas.openxmlformats.org/officeDocument/2006/relationships" r:id="rId1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289686"/>
          <a:ext cx="676324" cy="276519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4</xdr:col>
      <xdr:colOff>1462520</xdr:colOff>
      <xdr:row>4</xdr:row>
      <xdr:rowOff>4156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91145" cy="46135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9</xdr:row>
      <xdr:rowOff>114299</xdr:rowOff>
    </xdr:from>
    <xdr:to>
      <xdr:col>11</xdr:col>
      <xdr:colOff>0</xdr:colOff>
      <xdr:row>11</xdr:row>
      <xdr:rowOff>0</xdr:rowOff>
    </xdr:to>
    <xdr:sp macro="" textlink="">
      <xdr:nvSpPr>
        <xdr:cNvPr id="5140" name="Text Box 2"/>
        <xdr:cNvSpPr txBox="1">
          <a:spLocks noChangeArrowheads="1"/>
        </xdr:cNvSpPr>
      </xdr:nvSpPr>
      <xdr:spPr bwMode="auto">
        <a:xfrm>
          <a:off x="1143000" y="1762124"/>
          <a:ext cx="5667375" cy="200026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1.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Servicio de Atención Integral a víctimas de violencia sexual de la DFB. </a:t>
          </a:r>
        </a:p>
      </xdr:txBody>
    </xdr:sp>
    <xdr:clientData/>
  </xdr:twoCellAnchor>
  <xdr:twoCellAnchor editAs="oneCell">
    <xdr:from>
      <xdr:col>0</xdr:col>
      <xdr:colOff>257175</xdr:colOff>
      <xdr:row>1</xdr:row>
      <xdr:rowOff>96711</xdr:rowOff>
    </xdr:from>
    <xdr:to>
      <xdr:col>1</xdr:col>
      <xdr:colOff>170783</xdr:colOff>
      <xdr:row>3</xdr:row>
      <xdr:rowOff>63814</xdr:rowOff>
    </xdr:to>
    <xdr:pic>
      <xdr:nvPicPr>
        <xdr:cNvPr id="16" name="15 Imagen" descr="Volver al indice del libro" title="Índice">
          <a:hlinkClick xmlns:r="http://schemas.openxmlformats.org/officeDocument/2006/relationships" r:id="rId1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296003"/>
          <a:ext cx="675608" cy="271903"/>
        </a:xfrm>
        <a:prstGeom prst="rect">
          <a:avLst/>
        </a:prstGeom>
      </xdr:spPr>
    </xdr:pic>
    <xdr:clientData/>
  </xdr:twoCellAnchor>
  <xdr:twoCellAnchor editAs="oneCell">
    <xdr:from>
      <xdr:col>1</xdr:col>
      <xdr:colOff>380999</xdr:colOff>
      <xdr:row>1</xdr:row>
      <xdr:rowOff>0</xdr:rowOff>
    </xdr:from>
    <xdr:to>
      <xdr:col>5</xdr:col>
      <xdr:colOff>250939</xdr:colOff>
      <xdr:row>4</xdr:row>
      <xdr:rowOff>4156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2999" y="200025"/>
          <a:ext cx="1936865" cy="46135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19</xdr:row>
      <xdr:rowOff>1</xdr:rowOff>
    </xdr:from>
    <xdr:to>
      <xdr:col>11</xdr:col>
      <xdr:colOff>0</xdr:colOff>
      <xdr:row>21</xdr:row>
      <xdr:rowOff>1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143000" y="3705226"/>
          <a:ext cx="5800725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3. </a:t>
          </a:r>
          <a:r>
            <a:rPr lang="es-ES" sz="10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Servicio de Atención Integral a víctimas de violencia sexual de la DFB. M</a:t>
          </a:r>
          <a:r>
            <a:rPr lang="es-ES" sz="10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ujeres víctimas directas (casos nuevos). 2025.</a:t>
          </a:r>
        </a:p>
      </xdr:txBody>
    </xdr:sp>
    <xdr:clientData/>
  </xdr:twoCellAnchor>
  <xdr:twoCellAnchor editAs="oneCell">
    <xdr:from>
      <xdr:col>0</xdr:col>
      <xdr:colOff>257175</xdr:colOff>
      <xdr:row>1</xdr:row>
      <xdr:rowOff>92048</xdr:rowOff>
    </xdr:from>
    <xdr:to>
      <xdr:col>1</xdr:col>
      <xdr:colOff>170783</xdr:colOff>
      <xdr:row>3</xdr:row>
      <xdr:rowOff>60616</xdr:rowOff>
    </xdr:to>
    <xdr:pic>
      <xdr:nvPicPr>
        <xdr:cNvPr id="4" name="3 Imagen" descr="Volver al indice del libro" title="Índice">
          <a:hlinkClick xmlns:r="http://schemas.openxmlformats.org/officeDocument/2006/relationships" r:id="rId1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291469"/>
          <a:ext cx="674558" cy="272949"/>
        </a:xfrm>
        <a:prstGeom prst="rect">
          <a:avLst/>
        </a:prstGeom>
      </xdr:spPr>
    </xdr:pic>
    <xdr:clientData/>
  </xdr:twoCellAnchor>
  <xdr:twoCellAnchor editAs="oneCell">
    <xdr:from>
      <xdr:col>1</xdr:col>
      <xdr:colOff>380999</xdr:colOff>
      <xdr:row>1</xdr:row>
      <xdr:rowOff>0</xdr:rowOff>
    </xdr:from>
    <xdr:to>
      <xdr:col>5</xdr:col>
      <xdr:colOff>396239</xdr:colOff>
      <xdr:row>4</xdr:row>
      <xdr:rowOff>4156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2999" y="200025"/>
          <a:ext cx="1920240" cy="461356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11</xdr:col>
      <xdr:colOff>0</xdr:colOff>
      <xdr:row>10</xdr:row>
      <xdr:rowOff>0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1143000" y="1619250"/>
          <a:ext cx="5800725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2. </a:t>
          </a:r>
          <a:r>
            <a:rPr lang="es-ES" sz="10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Servicio de Atención Integral a víctimas de violencia sexual de la DFB. Personas adultas víctimas directas por sexo y tipo de caso. </a:t>
          </a:r>
          <a:r>
            <a:rPr lang="es-ES" sz="10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2025.</a:t>
          </a:r>
        </a:p>
      </xdr:txBody>
    </xdr:sp>
    <xdr:clientData/>
  </xdr:twoCellAnchor>
  <xdr:twoCellAnchor>
    <xdr:from>
      <xdr:col>3</xdr:col>
      <xdr:colOff>0</xdr:colOff>
      <xdr:row>11</xdr:row>
      <xdr:rowOff>1</xdr:rowOff>
    </xdr:from>
    <xdr:to>
      <xdr:col>6</xdr:col>
      <xdr:colOff>0</xdr:colOff>
      <xdr:row>13</xdr:row>
      <xdr:rowOff>0</xdr:rowOff>
    </xdr:to>
    <xdr:sp macro="" textlink="">
      <xdr:nvSpPr>
        <xdr:cNvPr id="7" name="CuadroTexto 6"/>
        <xdr:cNvSpPr txBox="1"/>
      </xdr:nvSpPr>
      <xdr:spPr>
        <a:xfrm>
          <a:off x="1409700" y="2105026"/>
          <a:ext cx="1866900" cy="400049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900" b="1" baseline="0">
              <a:latin typeface="Arial" panose="020B0604020202020204" pitchFamily="34" charset="0"/>
              <a:cs typeface="Arial" panose="020B0604020202020204" pitchFamily="34" charset="0"/>
            </a:rPr>
            <a:t>VÍCTIMAS  DIRECTAS</a:t>
          </a:r>
          <a:endParaRPr lang="es-ES" sz="9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0</xdr:colOff>
      <xdr:row>202</xdr:row>
      <xdr:rowOff>0</xdr:rowOff>
    </xdr:from>
    <xdr:to>
      <xdr:col>11</xdr:col>
      <xdr:colOff>0</xdr:colOff>
      <xdr:row>204</xdr:row>
      <xdr:rowOff>0</xdr:rowOff>
    </xdr:to>
    <xdr:sp macro="" textlink="">
      <xdr:nvSpPr>
        <xdr:cNvPr id="10" name="Text Box 1"/>
        <xdr:cNvSpPr txBox="1">
          <a:spLocks noChangeArrowheads="1"/>
        </xdr:cNvSpPr>
      </xdr:nvSpPr>
      <xdr:spPr bwMode="auto">
        <a:xfrm>
          <a:off x="1143000" y="39062025"/>
          <a:ext cx="5800725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4. </a:t>
          </a:r>
          <a:r>
            <a:rPr lang="es-ES" sz="10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Servicio de Atención Integral a víctimas de violencia sexual de la DFB. M</a:t>
          </a:r>
          <a:r>
            <a:rPr lang="es-ES" sz="10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ujeres víctimas directas que hacen uso del alojamiento. 2025.</a:t>
          </a:r>
        </a:p>
      </xdr:txBody>
    </xdr:sp>
    <xdr:clientData/>
  </xdr:twoCellAnchor>
  <xdr:twoCellAnchor>
    <xdr:from>
      <xdr:col>3</xdr:col>
      <xdr:colOff>0</xdr:colOff>
      <xdr:row>24</xdr:row>
      <xdr:rowOff>0</xdr:rowOff>
    </xdr:from>
    <xdr:to>
      <xdr:col>6</xdr:col>
      <xdr:colOff>0</xdr:colOff>
      <xdr:row>25</xdr:row>
      <xdr:rowOff>200024</xdr:rowOff>
    </xdr:to>
    <xdr:sp macro="" textlink="">
      <xdr:nvSpPr>
        <xdr:cNvPr id="8" name="CuadroTexto 6"/>
        <xdr:cNvSpPr txBox="1"/>
      </xdr:nvSpPr>
      <xdr:spPr>
        <a:xfrm>
          <a:off x="1409700" y="4476750"/>
          <a:ext cx="1866900" cy="400049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900" b="1" baseline="0">
              <a:latin typeface="Arial" panose="020B0604020202020204" pitchFamily="34" charset="0"/>
              <a:cs typeface="Arial" panose="020B0604020202020204" pitchFamily="34" charset="0"/>
            </a:rPr>
            <a:t>TIPO DE ATENCIÓN</a:t>
          </a:r>
          <a:endParaRPr lang="es-ES" sz="9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9526</xdr:colOff>
      <xdr:row>8</xdr:row>
      <xdr:rowOff>0</xdr:rowOff>
    </xdr:from>
    <xdr:to>
      <xdr:col>11</xdr:col>
      <xdr:colOff>361951</xdr:colOff>
      <xdr:row>9</xdr:row>
      <xdr:rowOff>19050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152526" y="1504950"/>
          <a:ext cx="5981700" cy="2190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rtl="0"/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5. </a:t>
          </a:r>
          <a:r>
            <a:rPr lang="es-ES" sz="9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Servicio de Atención Integral a víctimas de violencia sexual de la DFB. Víctimas indirectas. 2025.</a:t>
          </a:r>
          <a:endParaRPr lang="es-ES" sz="7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257175</xdr:colOff>
      <xdr:row>1</xdr:row>
      <xdr:rowOff>92048</xdr:rowOff>
    </xdr:from>
    <xdr:to>
      <xdr:col>1</xdr:col>
      <xdr:colOff>170783</xdr:colOff>
      <xdr:row>3</xdr:row>
      <xdr:rowOff>60616</xdr:rowOff>
    </xdr:to>
    <xdr:pic>
      <xdr:nvPicPr>
        <xdr:cNvPr id="3" name="3 Imagen" descr="Volver al indice del libro" title="Índice">
          <a:hlinkClick xmlns:r="http://schemas.openxmlformats.org/officeDocument/2006/relationships" r:id="rId1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292073"/>
          <a:ext cx="675608" cy="273368"/>
        </a:xfrm>
        <a:prstGeom prst="rect">
          <a:avLst/>
        </a:prstGeom>
      </xdr:spPr>
    </xdr:pic>
    <xdr:clientData/>
  </xdr:twoCellAnchor>
  <xdr:twoCellAnchor editAs="oneCell">
    <xdr:from>
      <xdr:col>1</xdr:col>
      <xdr:colOff>380999</xdr:colOff>
      <xdr:row>1</xdr:row>
      <xdr:rowOff>0</xdr:rowOff>
    </xdr:from>
    <xdr:to>
      <xdr:col>5</xdr:col>
      <xdr:colOff>520064</xdr:colOff>
      <xdr:row>4</xdr:row>
      <xdr:rowOff>4156</xdr:rowOff>
    </xdr:to>
    <xdr:pic>
      <xdr:nvPicPr>
        <xdr:cNvPr id="4" name="4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2999" y="200025"/>
          <a:ext cx="1920240" cy="461356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12</xdr:row>
      <xdr:rowOff>0</xdr:rowOff>
    </xdr:from>
    <xdr:to>
      <xdr:col>6</xdr:col>
      <xdr:colOff>0</xdr:colOff>
      <xdr:row>13</xdr:row>
      <xdr:rowOff>200024</xdr:rowOff>
    </xdr:to>
    <xdr:sp macro="" textlink="">
      <xdr:nvSpPr>
        <xdr:cNvPr id="9" name="CuadroTexto 6"/>
        <xdr:cNvSpPr txBox="1"/>
      </xdr:nvSpPr>
      <xdr:spPr>
        <a:xfrm>
          <a:off x="1409700" y="2076450"/>
          <a:ext cx="1866900" cy="400049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900" b="1" baseline="0">
              <a:latin typeface="Arial" panose="020B0604020202020204" pitchFamily="34" charset="0"/>
              <a:cs typeface="Arial" panose="020B0604020202020204" pitchFamily="34" charset="0"/>
            </a:rPr>
            <a:t>VÍCTIMAS  INDIRECTAS</a:t>
          </a:r>
          <a:endParaRPr lang="es-ES" sz="9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92048</xdr:rowOff>
    </xdr:from>
    <xdr:to>
      <xdr:col>1</xdr:col>
      <xdr:colOff>170783</xdr:colOff>
      <xdr:row>3</xdr:row>
      <xdr:rowOff>60616</xdr:rowOff>
    </xdr:to>
    <xdr:pic>
      <xdr:nvPicPr>
        <xdr:cNvPr id="3" name="3 Imagen" descr="Volver al indice del libro" title="Índice">
          <a:hlinkClick xmlns:r="http://schemas.openxmlformats.org/officeDocument/2006/relationships" r:id="rId1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292073"/>
          <a:ext cx="675608" cy="273368"/>
        </a:xfrm>
        <a:prstGeom prst="rect">
          <a:avLst/>
        </a:prstGeom>
      </xdr:spPr>
    </xdr:pic>
    <xdr:clientData/>
  </xdr:twoCellAnchor>
  <xdr:twoCellAnchor editAs="oneCell">
    <xdr:from>
      <xdr:col>1</xdr:col>
      <xdr:colOff>380999</xdr:colOff>
      <xdr:row>1</xdr:row>
      <xdr:rowOff>0</xdr:rowOff>
    </xdr:from>
    <xdr:to>
      <xdr:col>5</xdr:col>
      <xdr:colOff>520064</xdr:colOff>
      <xdr:row>4</xdr:row>
      <xdr:rowOff>4156</xdr:rowOff>
    </xdr:to>
    <xdr:pic>
      <xdr:nvPicPr>
        <xdr:cNvPr id="4" name="4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2999" y="200025"/>
          <a:ext cx="1920240" cy="461356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11</xdr:col>
      <xdr:colOff>0</xdr:colOff>
      <xdr:row>9</xdr:row>
      <xdr:rowOff>190500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1143000" y="1819275"/>
          <a:ext cx="5800725" cy="39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6. </a:t>
          </a:r>
          <a:r>
            <a:rPr lang="es-ES" sz="10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Servicio de Atención Integral a víctimas de violencia sexual de la DFB. Menores víctimas directas por sexo y tipo de caso. </a:t>
          </a:r>
          <a:r>
            <a:rPr lang="es-ES" sz="10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2025.</a:t>
          </a:r>
        </a:p>
      </xdr:txBody>
    </xdr:sp>
    <xdr:clientData/>
  </xdr:twoCellAnchor>
  <xdr:twoCellAnchor>
    <xdr:from>
      <xdr:col>3</xdr:col>
      <xdr:colOff>9524</xdr:colOff>
      <xdr:row>11</xdr:row>
      <xdr:rowOff>19050</xdr:rowOff>
    </xdr:from>
    <xdr:to>
      <xdr:col>5</xdr:col>
      <xdr:colOff>714374</xdr:colOff>
      <xdr:row>13</xdr:row>
      <xdr:rowOff>1</xdr:rowOff>
    </xdr:to>
    <xdr:sp macro="" textlink="">
      <xdr:nvSpPr>
        <xdr:cNvPr id="10" name="CuadroTexto 9"/>
        <xdr:cNvSpPr txBox="1"/>
      </xdr:nvSpPr>
      <xdr:spPr>
        <a:xfrm>
          <a:off x="1419224" y="2152650"/>
          <a:ext cx="1838325" cy="381001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ES" sz="900" b="1" baseline="0">
              <a:latin typeface="Arial" panose="020B0604020202020204" pitchFamily="34" charset="0"/>
              <a:cs typeface="Arial" panose="020B0604020202020204" pitchFamily="34" charset="0"/>
            </a:rPr>
            <a:t>MENORES VÍCTIMAS </a:t>
          </a:r>
        </a:p>
        <a:p>
          <a:pPr algn="ctr"/>
          <a:r>
            <a:rPr lang="es-ES" sz="900" b="1" baseline="0">
              <a:latin typeface="Arial" panose="020B0604020202020204" pitchFamily="34" charset="0"/>
              <a:cs typeface="Arial" panose="020B0604020202020204" pitchFamily="34" charset="0"/>
            </a:rPr>
            <a:t>DIRECTAS</a:t>
          </a:r>
          <a:endParaRPr lang="es-ES" sz="9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11</xdr:col>
      <xdr:colOff>0</xdr:colOff>
      <xdr:row>20</xdr:row>
      <xdr:rowOff>0</xdr:rowOff>
    </xdr:to>
    <xdr:sp macro="" textlink="">
      <xdr:nvSpPr>
        <xdr:cNvPr id="11" name="Text Box 1"/>
        <xdr:cNvSpPr txBox="1">
          <a:spLocks noChangeArrowheads="1"/>
        </xdr:cNvSpPr>
      </xdr:nvSpPr>
      <xdr:spPr bwMode="auto">
        <a:xfrm>
          <a:off x="1143000" y="3562350"/>
          <a:ext cx="5629275" cy="4572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7. </a:t>
          </a:r>
          <a:r>
            <a:rPr lang="es-ES" sz="10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Servicio de Atención Integral a víctimas de violencia sexual de la DFB. Menores</a:t>
          </a:r>
          <a:r>
            <a:rPr lang="es-ES" sz="10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víctimas directas (casos nuevos). 2025.</a:t>
          </a:r>
        </a:p>
      </xdr:txBody>
    </xdr:sp>
    <xdr:clientData/>
  </xdr:twoCellAnchor>
  <xdr:twoCellAnchor>
    <xdr:from>
      <xdr:col>2</xdr:col>
      <xdr:colOff>0</xdr:colOff>
      <xdr:row>125</xdr:row>
      <xdr:rowOff>0</xdr:rowOff>
    </xdr:from>
    <xdr:to>
      <xdr:col>11</xdr:col>
      <xdr:colOff>0</xdr:colOff>
      <xdr:row>127</xdr:row>
      <xdr:rowOff>0</xdr:rowOff>
    </xdr:to>
    <xdr:sp macro="" textlink="">
      <xdr:nvSpPr>
        <xdr:cNvPr id="12" name="Text Box 1"/>
        <xdr:cNvSpPr txBox="1">
          <a:spLocks noChangeArrowheads="1"/>
        </xdr:cNvSpPr>
      </xdr:nvSpPr>
      <xdr:spPr bwMode="auto">
        <a:xfrm>
          <a:off x="1143000" y="24965025"/>
          <a:ext cx="5629275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8. </a:t>
          </a:r>
          <a:r>
            <a:rPr lang="es-ES" sz="10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Servicio de Atención Integral a víctimas de violencia sexual de la DFB. M</a:t>
          </a:r>
          <a:r>
            <a:rPr lang="es-ES" sz="1000" b="0" i="0" u="none" strike="noStrike" baseline="0">
              <a:solidFill>
                <a:srgbClr val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enores</a:t>
          </a:r>
          <a:r>
            <a:rPr lang="es-ES" sz="10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víctimas directas que hacen uso del alojamiento. 2025.</a:t>
          </a:r>
        </a:p>
      </xdr:txBody>
    </xdr:sp>
    <xdr:clientData/>
  </xdr:twoCellAnchor>
  <xdr:twoCellAnchor>
    <xdr:from>
      <xdr:col>3</xdr:col>
      <xdr:colOff>104775</xdr:colOff>
      <xdr:row>23</xdr:row>
      <xdr:rowOff>28575</xdr:rowOff>
    </xdr:from>
    <xdr:to>
      <xdr:col>5</xdr:col>
      <xdr:colOff>581025</xdr:colOff>
      <xdr:row>25</xdr:row>
      <xdr:rowOff>9526</xdr:rowOff>
    </xdr:to>
    <xdr:sp macro="" textlink="">
      <xdr:nvSpPr>
        <xdr:cNvPr id="13" name="CuadroTexto 12"/>
        <xdr:cNvSpPr txBox="1"/>
      </xdr:nvSpPr>
      <xdr:spPr>
        <a:xfrm>
          <a:off x="1514475" y="4733925"/>
          <a:ext cx="1609725" cy="381001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ES" sz="900" b="1" baseline="0">
              <a:latin typeface="Arial" panose="020B0604020202020204" pitchFamily="34" charset="0"/>
              <a:cs typeface="Arial" panose="020B0604020202020204" pitchFamily="34" charset="0"/>
            </a:rPr>
            <a:t>MENORES VÍCTIMAS </a:t>
          </a:r>
        </a:p>
        <a:p>
          <a:pPr algn="ctr"/>
          <a:r>
            <a:rPr lang="es-ES" sz="900" b="1" baseline="0">
              <a:latin typeface="Arial" panose="020B0604020202020204" pitchFamily="34" charset="0"/>
              <a:cs typeface="Arial" panose="020B0604020202020204" pitchFamily="34" charset="0"/>
            </a:rPr>
            <a:t>DIRECTAS</a:t>
          </a:r>
          <a:endParaRPr lang="es-ES" sz="9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497"/>
  <sheetViews>
    <sheetView showGridLines="0" tabSelected="1" zoomScaleNormal="100" workbookViewId="0"/>
  </sheetViews>
  <sheetFormatPr baseColWidth="10" defaultColWidth="9.140625" defaultRowHeight="12.75" x14ac:dyDescent="0.2"/>
  <cols>
    <col min="1" max="1" width="11.42578125" style="22" customWidth="1"/>
    <col min="2" max="2" width="5.85546875" style="22" customWidth="1"/>
    <col min="3" max="4" width="6.7109375" style="22" customWidth="1"/>
    <col min="5" max="5" width="5.7109375" style="22" customWidth="1"/>
    <col min="6" max="6" width="67.7109375" style="22" customWidth="1"/>
    <col min="7" max="7" width="4.42578125" style="22" customWidth="1"/>
    <col min="8" max="13" width="9.140625" style="22" customWidth="1"/>
    <col min="14" max="14" width="44" style="22" customWidth="1"/>
    <col min="15" max="16384" width="9.140625" style="22"/>
  </cols>
  <sheetData>
    <row r="1" spans="2:16" ht="15.95" customHeight="1" x14ac:dyDescent="0.2"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2:16" ht="12" customHeight="1" x14ac:dyDescent="0.2">
      <c r="B2" s="21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1"/>
    </row>
    <row r="3" spans="2:16" ht="12" customHeight="1" x14ac:dyDescent="0.2">
      <c r="B3" s="21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1"/>
    </row>
    <row r="4" spans="2:16" ht="12" customHeight="1" x14ac:dyDescent="0.2">
      <c r="B4" s="21"/>
      <c r="C4" s="23"/>
      <c r="D4" s="23"/>
      <c r="E4" s="23" t="s">
        <v>50</v>
      </c>
      <c r="F4" s="23"/>
      <c r="G4" s="23"/>
      <c r="H4" s="23"/>
      <c r="I4" s="23"/>
      <c r="J4" s="23"/>
      <c r="K4" s="23"/>
      <c r="L4" s="23"/>
      <c r="M4" s="23"/>
      <c r="N4" s="21"/>
    </row>
    <row r="5" spans="2:16" ht="24" customHeight="1" x14ac:dyDescent="0.2"/>
    <row r="6" spans="2:16" ht="18" customHeight="1" x14ac:dyDescent="0.2">
      <c r="C6" s="24" t="s">
        <v>40</v>
      </c>
    </row>
    <row r="7" spans="2:16" ht="15.75" customHeight="1" x14ac:dyDescent="0.2">
      <c r="D7" s="578" t="s">
        <v>0</v>
      </c>
      <c r="E7" s="578"/>
      <c r="F7" s="579"/>
    </row>
    <row r="8" spans="2:16" ht="71.25" customHeight="1" x14ac:dyDescent="0.2">
      <c r="E8" s="580" t="s">
        <v>234</v>
      </c>
      <c r="F8" s="580"/>
    </row>
    <row r="9" spans="2:16" ht="15.95" customHeight="1" x14ac:dyDescent="0.2"/>
    <row r="10" spans="2:16" ht="18" customHeight="1" x14ac:dyDescent="0.2">
      <c r="C10" s="24" t="s">
        <v>41</v>
      </c>
      <c r="D10" s="1"/>
      <c r="E10" s="1"/>
      <c r="F10" s="1"/>
      <c r="G10" s="4"/>
      <c r="H10" s="4"/>
    </row>
    <row r="11" spans="2:16" ht="18" customHeight="1" x14ac:dyDescent="0.2">
      <c r="C11" s="305" t="s">
        <v>260</v>
      </c>
      <c r="D11" s="4"/>
      <c r="E11" s="4"/>
      <c r="F11" s="4"/>
      <c r="G11" s="4"/>
      <c r="H11" s="4"/>
      <c r="I11" s="44"/>
      <c r="J11" s="44"/>
      <c r="K11" s="4"/>
      <c r="L11" s="582"/>
      <c r="M11" s="582"/>
      <c r="N11" s="582"/>
      <c r="O11" s="582"/>
      <c r="P11" s="44"/>
    </row>
    <row r="12" spans="2:16" ht="15.75" customHeight="1" x14ac:dyDescent="0.2">
      <c r="C12" s="4"/>
      <c r="D12" s="4"/>
      <c r="E12" s="4"/>
      <c r="F12" s="4"/>
      <c r="G12" s="4"/>
      <c r="H12" s="4"/>
      <c r="I12" s="44"/>
      <c r="J12" s="44"/>
      <c r="K12" s="176"/>
      <c r="L12" s="177"/>
      <c r="M12" s="178"/>
      <c r="N12" s="177"/>
      <c r="O12" s="178"/>
      <c r="P12" s="44"/>
    </row>
    <row r="13" spans="2:16" ht="18" customHeight="1" x14ac:dyDescent="0.2">
      <c r="C13" s="50"/>
      <c r="D13" s="578" t="s">
        <v>157</v>
      </c>
      <c r="E13" s="578"/>
      <c r="F13" s="579"/>
      <c r="G13" s="25"/>
      <c r="H13" s="25"/>
      <c r="I13" s="47"/>
      <c r="J13" s="47"/>
      <c r="K13" s="176"/>
      <c r="L13" s="177"/>
      <c r="M13" s="179"/>
      <c r="N13" s="177"/>
      <c r="O13" s="179"/>
      <c r="P13" s="44"/>
    </row>
    <row r="14" spans="2:16" ht="15.75" customHeight="1" x14ac:dyDescent="0.2">
      <c r="C14" s="4"/>
      <c r="D14" s="4"/>
      <c r="E14" s="581" t="s">
        <v>156</v>
      </c>
      <c r="F14" s="581"/>
      <c r="G14" s="4"/>
      <c r="H14" s="4"/>
      <c r="I14" s="44"/>
      <c r="J14" s="48"/>
      <c r="K14" s="176"/>
      <c r="L14" s="177"/>
      <c r="M14" s="178"/>
      <c r="N14" s="177"/>
      <c r="O14" s="178"/>
      <c r="P14" s="44"/>
    </row>
    <row r="15" spans="2:16" ht="15.75" customHeight="1" x14ac:dyDescent="0.2">
      <c r="C15" s="4"/>
      <c r="D15" s="4"/>
      <c r="F15" s="472" t="s">
        <v>288</v>
      </c>
      <c r="G15" s="4"/>
      <c r="H15" s="4"/>
      <c r="I15" s="44"/>
      <c r="J15" s="44"/>
      <c r="K15" s="176"/>
      <c r="L15" s="177"/>
      <c r="M15" s="179"/>
      <c r="N15" s="177"/>
      <c r="O15" s="179"/>
      <c r="P15" s="44"/>
    </row>
    <row r="16" spans="2:16" ht="15.95" customHeight="1" x14ac:dyDescent="0.2">
      <c r="C16" s="4"/>
      <c r="D16" s="4"/>
      <c r="F16" s="53"/>
      <c r="G16" s="4"/>
      <c r="H16" s="4"/>
    </row>
    <row r="17" spans="3:14" ht="15.75" customHeight="1" x14ac:dyDescent="0.2">
      <c r="C17" s="4"/>
      <c r="D17" s="578" t="s">
        <v>202</v>
      </c>
      <c r="E17" s="578"/>
      <c r="F17" s="579"/>
      <c r="G17" s="25"/>
      <c r="H17" s="25"/>
      <c r="I17" s="25"/>
      <c r="J17" s="25"/>
      <c r="K17" s="25"/>
      <c r="L17" s="25"/>
      <c r="M17" s="25"/>
      <c r="N17" s="25"/>
    </row>
    <row r="18" spans="3:14" ht="32.1" customHeight="1" x14ac:dyDescent="0.2">
      <c r="C18" s="4"/>
      <c r="D18" s="4"/>
      <c r="E18" s="577" t="s">
        <v>204</v>
      </c>
      <c r="F18" s="577"/>
      <c r="G18" s="4"/>
      <c r="H18" s="4"/>
      <c r="K18" s="389"/>
    </row>
    <row r="19" spans="3:14" ht="32.1" customHeight="1" x14ac:dyDescent="0.2">
      <c r="C19" s="4"/>
      <c r="D19" s="4"/>
      <c r="E19" s="577" t="s">
        <v>205</v>
      </c>
      <c r="F19" s="577"/>
      <c r="G19" s="4"/>
      <c r="H19" s="4"/>
    </row>
    <row r="20" spans="3:14" ht="15.75" customHeight="1" x14ac:dyDescent="0.2">
      <c r="C20" s="4"/>
      <c r="D20" s="4"/>
      <c r="F20" s="193" t="s">
        <v>266</v>
      </c>
      <c r="G20" s="4"/>
      <c r="H20" s="4"/>
      <c r="I20" s="409"/>
    </row>
    <row r="21" spans="3:14" ht="15.75" customHeight="1" x14ac:dyDescent="0.2">
      <c r="C21" s="4"/>
      <c r="D21" s="4"/>
      <c r="F21" s="193" t="s">
        <v>267</v>
      </c>
      <c r="G21" s="4"/>
      <c r="H21" s="4"/>
      <c r="I21" s="409"/>
    </row>
    <row r="22" spans="3:14" ht="15.75" customHeight="1" x14ac:dyDescent="0.2">
      <c r="C22" s="4"/>
      <c r="D22" s="4"/>
      <c r="F22" s="193" t="s">
        <v>268</v>
      </c>
      <c r="G22" s="4"/>
      <c r="H22" s="4"/>
      <c r="I22" s="409"/>
    </row>
    <row r="23" spans="3:14" ht="15.75" customHeight="1" x14ac:dyDescent="0.2">
      <c r="C23" s="4"/>
      <c r="D23" s="4"/>
      <c r="F23" s="193" t="s">
        <v>269</v>
      </c>
      <c r="G23" s="4"/>
      <c r="H23" s="4"/>
      <c r="I23" s="409"/>
    </row>
    <row r="24" spans="3:14" ht="15.75" customHeight="1" x14ac:dyDescent="0.2">
      <c r="C24" s="4"/>
      <c r="D24" s="4"/>
      <c r="F24" s="193" t="s">
        <v>270</v>
      </c>
      <c r="G24" s="4"/>
      <c r="H24" s="4"/>
      <c r="I24" s="409"/>
    </row>
    <row r="25" spans="3:14" ht="15.75" customHeight="1" x14ac:dyDescent="0.2">
      <c r="C25" s="4"/>
      <c r="D25" s="4"/>
      <c r="F25" s="471" t="s">
        <v>271</v>
      </c>
      <c r="G25" s="4"/>
      <c r="H25" s="4"/>
      <c r="I25" s="409"/>
    </row>
    <row r="26" spans="3:14" ht="15.75" customHeight="1" x14ac:dyDescent="0.2">
      <c r="C26" s="4"/>
      <c r="D26" s="4"/>
      <c r="F26" s="193" t="s">
        <v>272</v>
      </c>
      <c r="G26" s="4"/>
      <c r="H26" s="4"/>
      <c r="I26" s="409"/>
    </row>
    <row r="27" spans="3:14" ht="15.75" customHeight="1" x14ac:dyDescent="0.2">
      <c r="C27" s="4"/>
      <c r="D27" s="4"/>
      <c r="F27" s="193" t="s">
        <v>273</v>
      </c>
      <c r="G27" s="4"/>
      <c r="H27" s="4"/>
      <c r="I27" s="409"/>
    </row>
    <row r="28" spans="3:14" ht="15.75" customHeight="1" x14ac:dyDescent="0.2">
      <c r="C28" s="4"/>
      <c r="D28" s="4"/>
      <c r="F28" s="193" t="s">
        <v>293</v>
      </c>
      <c r="G28" s="4"/>
      <c r="H28" s="4"/>
      <c r="I28" s="409"/>
    </row>
    <row r="29" spans="3:14" ht="15.75" customHeight="1" x14ac:dyDescent="0.2">
      <c r="C29" s="4"/>
      <c r="D29" s="4"/>
      <c r="F29" s="193" t="s">
        <v>274</v>
      </c>
      <c r="G29" s="4"/>
      <c r="H29" s="4"/>
      <c r="I29" s="409"/>
    </row>
    <row r="30" spans="3:14" ht="15.75" customHeight="1" x14ac:dyDescent="0.2">
      <c r="C30" s="4"/>
      <c r="D30" s="4"/>
      <c r="F30" s="193" t="s">
        <v>275</v>
      </c>
      <c r="G30" s="4"/>
      <c r="H30" s="4"/>
    </row>
    <row r="31" spans="3:14" ht="36" customHeight="1" x14ac:dyDescent="0.2">
      <c r="C31" s="4"/>
      <c r="D31" s="4"/>
      <c r="E31" s="577" t="s">
        <v>212</v>
      </c>
      <c r="F31" s="577"/>
      <c r="G31" s="4"/>
      <c r="H31" s="4"/>
    </row>
    <row r="32" spans="3:14" ht="15.75" customHeight="1" x14ac:dyDescent="0.2">
      <c r="C32" s="4"/>
      <c r="D32" s="4"/>
      <c r="F32" s="193" t="s">
        <v>276</v>
      </c>
      <c r="G32" s="4"/>
      <c r="H32" s="4"/>
    </row>
    <row r="33" spans="3:8" ht="15.75" customHeight="1" x14ac:dyDescent="0.2">
      <c r="C33" s="4"/>
      <c r="D33" s="4"/>
      <c r="F33" s="193" t="s">
        <v>277</v>
      </c>
      <c r="G33" s="4"/>
      <c r="H33" s="4"/>
    </row>
    <row r="34" spans="3:8" ht="15.75" customHeight="1" x14ac:dyDescent="0.2">
      <c r="C34" s="4"/>
      <c r="D34" s="4"/>
      <c r="F34" s="193" t="s">
        <v>296</v>
      </c>
      <c r="G34" s="4"/>
      <c r="H34" s="4"/>
    </row>
    <row r="35" spans="3:8" ht="15.75" customHeight="1" x14ac:dyDescent="0.2">
      <c r="C35" s="4"/>
      <c r="D35" s="4"/>
      <c r="F35" s="53"/>
      <c r="G35" s="4"/>
      <c r="H35" s="4"/>
    </row>
    <row r="36" spans="3:8" ht="15.75" customHeight="1" x14ac:dyDescent="0.2">
      <c r="C36" s="4"/>
      <c r="D36" s="578" t="s">
        <v>203</v>
      </c>
      <c r="E36" s="578"/>
      <c r="F36" s="579"/>
      <c r="G36" s="583"/>
      <c r="H36" s="583"/>
    </row>
    <row r="37" spans="3:8" ht="31.5" customHeight="1" x14ac:dyDescent="0.2">
      <c r="C37" s="4"/>
      <c r="D37" s="4"/>
      <c r="E37" s="577" t="s">
        <v>213</v>
      </c>
      <c r="F37" s="577"/>
      <c r="G37" s="7"/>
      <c r="H37" s="7"/>
    </row>
    <row r="38" spans="3:8" ht="15.75" customHeight="1" x14ac:dyDescent="0.2">
      <c r="C38" s="4"/>
      <c r="D38" s="4"/>
      <c r="E38" s="161"/>
      <c r="F38" s="193" t="s">
        <v>278</v>
      </c>
      <c r="G38" s="4"/>
      <c r="H38" s="4"/>
    </row>
    <row r="39" spans="3:8" ht="15.75" customHeight="1" x14ac:dyDescent="0.2">
      <c r="C39" s="4"/>
      <c r="D39" s="4"/>
      <c r="E39" s="269"/>
      <c r="F39" s="193" t="s">
        <v>279</v>
      </c>
      <c r="G39" s="4"/>
      <c r="H39" s="4"/>
    </row>
    <row r="40" spans="3:8" ht="15.75" customHeight="1" x14ac:dyDescent="0.2">
      <c r="C40" s="4"/>
      <c r="D40" s="4"/>
      <c r="E40" s="428"/>
      <c r="F40" s="193" t="s">
        <v>280</v>
      </c>
      <c r="G40" s="4"/>
      <c r="H40" s="4"/>
    </row>
    <row r="41" spans="3:8" ht="15.75" customHeight="1" x14ac:dyDescent="0.2">
      <c r="C41" s="4"/>
      <c r="D41" s="4"/>
      <c r="F41" s="193" t="s">
        <v>281</v>
      </c>
      <c r="G41" s="4"/>
      <c r="H41" s="4"/>
    </row>
    <row r="42" spans="3:8" ht="17.25" customHeight="1" x14ac:dyDescent="0.2">
      <c r="C42" s="4"/>
      <c r="D42" s="4"/>
      <c r="F42" s="53"/>
      <c r="G42" s="4"/>
      <c r="H42" s="4"/>
    </row>
    <row r="43" spans="3:8" ht="17.25" customHeight="1" x14ac:dyDescent="0.2">
      <c r="C43" s="4"/>
      <c r="D43" s="578" t="s">
        <v>235</v>
      </c>
      <c r="E43" s="578"/>
      <c r="F43" s="579"/>
      <c r="G43" s="4"/>
      <c r="H43" s="4"/>
    </row>
    <row r="44" spans="3:8" ht="31.5" customHeight="1" x14ac:dyDescent="0.2">
      <c r="C44" s="4"/>
      <c r="D44" s="4"/>
      <c r="E44" s="577" t="s">
        <v>239</v>
      </c>
      <c r="F44" s="577"/>
      <c r="G44" s="4"/>
      <c r="H44" s="4"/>
    </row>
    <row r="45" spans="3:8" ht="31.5" customHeight="1" x14ac:dyDescent="0.2">
      <c r="C45" s="4"/>
      <c r="D45" s="4"/>
      <c r="E45" s="577" t="s">
        <v>240</v>
      </c>
      <c r="F45" s="577"/>
      <c r="G45" s="4"/>
      <c r="H45" s="4"/>
    </row>
    <row r="46" spans="3:8" ht="15.75" customHeight="1" x14ac:dyDescent="0.2">
      <c r="C46" s="4"/>
      <c r="D46" s="4"/>
      <c r="E46" s="161"/>
      <c r="F46" s="193" t="s">
        <v>255</v>
      </c>
      <c r="G46" s="4"/>
      <c r="H46" s="4"/>
    </row>
    <row r="47" spans="3:8" ht="15.75" customHeight="1" x14ac:dyDescent="0.2">
      <c r="C47" s="4"/>
      <c r="D47" s="4"/>
      <c r="F47" s="193" t="s">
        <v>282</v>
      </c>
      <c r="G47" s="4"/>
      <c r="H47" s="4"/>
    </row>
    <row r="48" spans="3:8" ht="15.75" customHeight="1" x14ac:dyDescent="0.2">
      <c r="C48" s="4"/>
      <c r="D48" s="4"/>
      <c r="F48" s="193" t="s">
        <v>283</v>
      </c>
      <c r="G48" s="4"/>
      <c r="H48" s="4"/>
    </row>
    <row r="49" spans="3:8" ht="15.75" customHeight="1" x14ac:dyDescent="0.2">
      <c r="C49" s="4"/>
      <c r="D49" s="4"/>
      <c r="F49" s="193" t="s">
        <v>284</v>
      </c>
      <c r="G49" s="4"/>
      <c r="H49" s="4"/>
    </row>
    <row r="50" spans="3:8" ht="15.75" customHeight="1" x14ac:dyDescent="0.2">
      <c r="C50" s="4"/>
      <c r="D50" s="4"/>
      <c r="F50" s="193" t="s">
        <v>285</v>
      </c>
      <c r="G50" s="4"/>
      <c r="H50" s="4"/>
    </row>
    <row r="51" spans="3:8" ht="15.75" customHeight="1" x14ac:dyDescent="0.2">
      <c r="C51" s="4"/>
      <c r="D51" s="4"/>
      <c r="F51" s="193" t="s">
        <v>286</v>
      </c>
      <c r="G51" s="4"/>
      <c r="H51" s="4"/>
    </row>
    <row r="52" spans="3:8" ht="15.75" customHeight="1" x14ac:dyDescent="0.2">
      <c r="E52" s="160"/>
      <c r="F52" s="303" t="s">
        <v>256</v>
      </c>
    </row>
    <row r="53" spans="3:8" ht="15.75" customHeight="1" x14ac:dyDescent="0.2">
      <c r="F53" s="304" t="s">
        <v>257</v>
      </c>
    </row>
    <row r="55" spans="3:8" ht="26.25" customHeight="1" x14ac:dyDescent="0.2">
      <c r="E55" s="577" t="s">
        <v>258</v>
      </c>
      <c r="F55" s="577"/>
    </row>
    <row r="56" spans="3:8" ht="15.95" customHeight="1" x14ac:dyDescent="0.2">
      <c r="F56" s="193" t="s">
        <v>287</v>
      </c>
    </row>
    <row r="57" spans="3:8" ht="15.95" customHeight="1" x14ac:dyDescent="0.2">
      <c r="F57" s="53"/>
    </row>
    <row r="58" spans="3:8" ht="15.95" customHeight="1" x14ac:dyDescent="0.2">
      <c r="F58" s="358"/>
    </row>
    <row r="59" spans="3:8" ht="15.95" customHeight="1" x14ac:dyDescent="0.2"/>
    <row r="60" spans="3:8" ht="15.95" customHeight="1" x14ac:dyDescent="0.2"/>
    <row r="61" spans="3:8" ht="15.95" customHeight="1" x14ac:dyDescent="0.2"/>
    <row r="62" spans="3:8" ht="15.75" customHeight="1" x14ac:dyDescent="0.2">
      <c r="F62" s="304"/>
    </row>
    <row r="63" spans="3:8" ht="15.75" customHeight="1" x14ac:dyDescent="0.2">
      <c r="F63" s="304"/>
    </row>
    <row r="64" spans="3:8" ht="15.95" customHeight="1" x14ac:dyDescent="0.2"/>
    <row r="65" ht="15.95" customHeight="1" x14ac:dyDescent="0.2"/>
    <row r="66" ht="15.95" customHeight="1" x14ac:dyDescent="0.2"/>
    <row r="67" ht="15.95" customHeight="1" x14ac:dyDescent="0.2"/>
    <row r="68" ht="15.95" customHeight="1" x14ac:dyDescent="0.2"/>
    <row r="69" ht="15.95" customHeight="1" x14ac:dyDescent="0.2"/>
    <row r="70" ht="15.95" customHeight="1" x14ac:dyDescent="0.2"/>
    <row r="71" ht="15.95" customHeight="1" x14ac:dyDescent="0.2"/>
    <row r="72" ht="15.95" customHeight="1" x14ac:dyDescent="0.2"/>
    <row r="73" ht="15.95" customHeight="1" x14ac:dyDescent="0.2"/>
    <row r="74" ht="15.95" customHeight="1" x14ac:dyDescent="0.2"/>
    <row r="75" ht="15.95" customHeight="1" x14ac:dyDescent="0.2"/>
    <row r="76" ht="15.95" customHeight="1" x14ac:dyDescent="0.2"/>
    <row r="77" ht="15.95" customHeight="1" x14ac:dyDescent="0.2"/>
    <row r="78" ht="15.95" customHeight="1" x14ac:dyDescent="0.2"/>
    <row r="79" ht="15.95" customHeight="1" x14ac:dyDescent="0.2"/>
    <row r="80" ht="15.95" customHeight="1" x14ac:dyDescent="0.2"/>
    <row r="81" ht="15.95" customHeight="1" x14ac:dyDescent="0.2"/>
    <row r="82" ht="15.95" customHeight="1" x14ac:dyDescent="0.2"/>
    <row r="83" ht="15.95" customHeight="1" x14ac:dyDescent="0.2"/>
    <row r="84" ht="15.95" customHeight="1" x14ac:dyDescent="0.2"/>
    <row r="85" ht="15.95" customHeight="1" x14ac:dyDescent="0.2"/>
    <row r="86" ht="15.95" customHeight="1" x14ac:dyDescent="0.2"/>
    <row r="87" ht="15.95" customHeight="1" x14ac:dyDescent="0.2"/>
    <row r="88" ht="15.95" customHeight="1" x14ac:dyDescent="0.2"/>
    <row r="89" ht="15.95" customHeight="1" x14ac:dyDescent="0.2"/>
    <row r="90" ht="15.95" customHeight="1" x14ac:dyDescent="0.2"/>
    <row r="91" ht="15.95" customHeight="1" x14ac:dyDescent="0.2"/>
    <row r="92" ht="15.95" customHeight="1" x14ac:dyDescent="0.2"/>
    <row r="93" ht="15.95" customHeight="1" x14ac:dyDescent="0.2"/>
    <row r="94" ht="15.95" customHeight="1" x14ac:dyDescent="0.2"/>
    <row r="95" ht="15.95" customHeight="1" x14ac:dyDescent="0.2"/>
    <row r="96" ht="15.95" customHeight="1" x14ac:dyDescent="0.2"/>
    <row r="97" ht="15.95" customHeight="1" x14ac:dyDescent="0.2"/>
    <row r="98" ht="15.95" customHeight="1" x14ac:dyDescent="0.2"/>
    <row r="99" ht="15.95" customHeight="1" x14ac:dyDescent="0.2"/>
    <row r="100" ht="15.95" customHeight="1" x14ac:dyDescent="0.2"/>
    <row r="101" ht="15.95" customHeight="1" x14ac:dyDescent="0.2"/>
    <row r="102" ht="15.95" customHeight="1" x14ac:dyDescent="0.2"/>
    <row r="103" ht="15.95" customHeight="1" x14ac:dyDescent="0.2"/>
    <row r="104" ht="15.95" customHeight="1" x14ac:dyDescent="0.2"/>
    <row r="105" ht="15.95" customHeight="1" x14ac:dyDescent="0.2"/>
    <row r="106" ht="15.95" customHeight="1" x14ac:dyDescent="0.2"/>
    <row r="107" ht="15.95" customHeight="1" x14ac:dyDescent="0.2"/>
    <row r="108" ht="15.95" customHeight="1" x14ac:dyDescent="0.2"/>
    <row r="109" ht="15.95" customHeight="1" x14ac:dyDescent="0.2"/>
    <row r="110" ht="15.95" customHeight="1" x14ac:dyDescent="0.2"/>
    <row r="111" ht="15.95" customHeight="1" x14ac:dyDescent="0.2"/>
    <row r="112" ht="15.95" customHeight="1" x14ac:dyDescent="0.2"/>
    <row r="113" ht="15.95" customHeight="1" x14ac:dyDescent="0.2"/>
    <row r="114" ht="15.95" customHeight="1" x14ac:dyDescent="0.2"/>
    <row r="115" ht="15.95" customHeight="1" x14ac:dyDescent="0.2"/>
    <row r="116" ht="15.95" customHeight="1" x14ac:dyDescent="0.2"/>
    <row r="117" ht="15.95" customHeight="1" x14ac:dyDescent="0.2"/>
    <row r="118" ht="15.95" customHeight="1" x14ac:dyDescent="0.2"/>
    <row r="119" ht="15.95" customHeight="1" x14ac:dyDescent="0.2"/>
    <row r="120" ht="15.95" customHeight="1" x14ac:dyDescent="0.2"/>
    <row r="121" ht="15.95" customHeight="1" x14ac:dyDescent="0.2"/>
    <row r="122" ht="15.95" customHeight="1" x14ac:dyDescent="0.2"/>
    <row r="123" ht="15.95" customHeight="1" x14ac:dyDescent="0.2"/>
    <row r="124" ht="15.95" customHeight="1" x14ac:dyDescent="0.2"/>
    <row r="125" ht="15.95" customHeight="1" x14ac:dyDescent="0.2"/>
    <row r="126" ht="15.95" customHeight="1" x14ac:dyDescent="0.2"/>
    <row r="127" ht="15.95" customHeight="1" x14ac:dyDescent="0.2"/>
    <row r="128" ht="15.95" customHeight="1" x14ac:dyDescent="0.2"/>
    <row r="129" ht="15.95" customHeight="1" x14ac:dyDescent="0.2"/>
    <row r="130" ht="15.95" customHeight="1" x14ac:dyDescent="0.2"/>
    <row r="131" ht="15.95" customHeight="1" x14ac:dyDescent="0.2"/>
    <row r="132" ht="15.95" customHeight="1" x14ac:dyDescent="0.2"/>
    <row r="133" ht="15.95" customHeight="1" x14ac:dyDescent="0.2"/>
    <row r="134" ht="15.95" customHeight="1" x14ac:dyDescent="0.2"/>
    <row r="135" ht="15.95" customHeight="1" x14ac:dyDescent="0.2"/>
    <row r="136" ht="15.95" customHeight="1" x14ac:dyDescent="0.2"/>
    <row r="137" ht="15.95" customHeight="1" x14ac:dyDescent="0.2"/>
    <row r="138" ht="15.95" customHeight="1" x14ac:dyDescent="0.2"/>
    <row r="139" ht="15.95" customHeight="1" x14ac:dyDescent="0.2"/>
    <row r="140" ht="15.95" customHeight="1" x14ac:dyDescent="0.2"/>
    <row r="141" ht="15.95" customHeight="1" x14ac:dyDescent="0.2"/>
    <row r="142" ht="15.95" customHeight="1" x14ac:dyDescent="0.2"/>
    <row r="143" ht="15.95" customHeight="1" x14ac:dyDescent="0.2"/>
    <row r="144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  <row r="389" ht="15.95" customHeight="1" x14ac:dyDescent="0.2"/>
    <row r="390" ht="15.95" customHeight="1" x14ac:dyDescent="0.2"/>
    <row r="391" ht="15.95" customHeight="1" x14ac:dyDescent="0.2"/>
    <row r="392" ht="15.95" customHeight="1" x14ac:dyDescent="0.2"/>
    <row r="393" ht="15.95" customHeight="1" x14ac:dyDescent="0.2"/>
    <row r="394" ht="15.95" customHeight="1" x14ac:dyDescent="0.2"/>
    <row r="395" ht="15.95" customHeight="1" x14ac:dyDescent="0.2"/>
    <row r="396" ht="15.95" customHeight="1" x14ac:dyDescent="0.2"/>
    <row r="397" ht="15.95" customHeight="1" x14ac:dyDescent="0.2"/>
    <row r="398" ht="15.95" customHeight="1" x14ac:dyDescent="0.2"/>
    <row r="399" ht="15.95" customHeight="1" x14ac:dyDescent="0.2"/>
    <row r="400" ht="15.95" customHeight="1" x14ac:dyDescent="0.2"/>
    <row r="401" ht="15.95" customHeight="1" x14ac:dyDescent="0.2"/>
    <row r="402" ht="15.95" customHeight="1" x14ac:dyDescent="0.2"/>
    <row r="403" ht="15.95" customHeight="1" x14ac:dyDescent="0.2"/>
    <row r="404" ht="15.95" customHeight="1" x14ac:dyDescent="0.2"/>
    <row r="405" ht="15.95" customHeight="1" x14ac:dyDescent="0.2"/>
    <row r="406" ht="15.95" customHeight="1" x14ac:dyDescent="0.2"/>
    <row r="407" ht="15.95" customHeight="1" x14ac:dyDescent="0.2"/>
    <row r="408" ht="15.95" customHeight="1" x14ac:dyDescent="0.2"/>
    <row r="409" ht="15.95" customHeight="1" x14ac:dyDescent="0.2"/>
    <row r="410" ht="15.95" customHeight="1" x14ac:dyDescent="0.2"/>
    <row r="411" ht="15.95" customHeight="1" x14ac:dyDescent="0.2"/>
    <row r="412" ht="15.95" customHeight="1" x14ac:dyDescent="0.2"/>
    <row r="413" ht="15.95" customHeight="1" x14ac:dyDescent="0.2"/>
    <row r="414" ht="15.95" customHeight="1" x14ac:dyDescent="0.2"/>
    <row r="415" ht="15.95" customHeight="1" x14ac:dyDescent="0.2"/>
    <row r="416" ht="15.95" customHeight="1" x14ac:dyDescent="0.2"/>
    <row r="417" ht="15.95" customHeight="1" x14ac:dyDescent="0.2"/>
    <row r="418" ht="15.95" customHeight="1" x14ac:dyDescent="0.2"/>
    <row r="419" ht="15.95" customHeight="1" x14ac:dyDescent="0.2"/>
    <row r="420" ht="15.95" customHeight="1" x14ac:dyDescent="0.2"/>
    <row r="421" ht="15.95" customHeight="1" x14ac:dyDescent="0.2"/>
    <row r="422" ht="15.95" customHeight="1" x14ac:dyDescent="0.2"/>
    <row r="423" ht="15.95" customHeight="1" x14ac:dyDescent="0.2"/>
    <row r="424" ht="15.95" customHeight="1" x14ac:dyDescent="0.2"/>
    <row r="425" ht="15.95" customHeight="1" x14ac:dyDescent="0.2"/>
    <row r="426" ht="15.95" customHeight="1" x14ac:dyDescent="0.2"/>
    <row r="427" ht="15.95" customHeight="1" x14ac:dyDescent="0.2"/>
    <row r="428" ht="15.95" customHeight="1" x14ac:dyDescent="0.2"/>
    <row r="429" ht="15.95" customHeight="1" x14ac:dyDescent="0.2"/>
    <row r="430" ht="15.95" customHeight="1" x14ac:dyDescent="0.2"/>
    <row r="431" ht="15.95" customHeight="1" x14ac:dyDescent="0.2"/>
    <row r="432" ht="15.95" customHeight="1" x14ac:dyDescent="0.2"/>
    <row r="433" ht="15.95" customHeight="1" x14ac:dyDescent="0.2"/>
    <row r="434" ht="15.95" customHeight="1" x14ac:dyDescent="0.2"/>
    <row r="435" ht="15.95" customHeight="1" x14ac:dyDescent="0.2"/>
    <row r="436" ht="15.95" customHeight="1" x14ac:dyDescent="0.2"/>
    <row r="437" ht="15.95" customHeight="1" x14ac:dyDescent="0.2"/>
    <row r="438" ht="15.95" customHeight="1" x14ac:dyDescent="0.2"/>
    <row r="439" ht="15.95" customHeight="1" x14ac:dyDescent="0.2"/>
    <row r="440" ht="15.95" customHeight="1" x14ac:dyDescent="0.2"/>
    <row r="441" ht="15.95" customHeight="1" x14ac:dyDescent="0.2"/>
    <row r="442" ht="15.95" customHeight="1" x14ac:dyDescent="0.2"/>
    <row r="443" ht="15.95" customHeight="1" x14ac:dyDescent="0.2"/>
    <row r="444" ht="15.95" customHeight="1" x14ac:dyDescent="0.2"/>
    <row r="445" ht="15.95" customHeight="1" x14ac:dyDescent="0.2"/>
    <row r="446" ht="15.95" customHeight="1" x14ac:dyDescent="0.2"/>
    <row r="447" ht="15.95" customHeight="1" x14ac:dyDescent="0.2"/>
    <row r="448" ht="15.95" customHeight="1" x14ac:dyDescent="0.2"/>
    <row r="449" ht="15.95" customHeight="1" x14ac:dyDescent="0.2"/>
    <row r="450" ht="15.95" customHeight="1" x14ac:dyDescent="0.2"/>
    <row r="451" ht="15.95" customHeight="1" x14ac:dyDescent="0.2"/>
    <row r="452" ht="15.95" customHeight="1" x14ac:dyDescent="0.2"/>
    <row r="453" ht="15.95" customHeight="1" x14ac:dyDescent="0.2"/>
    <row r="454" ht="15.95" customHeight="1" x14ac:dyDescent="0.2"/>
    <row r="455" ht="15.95" customHeight="1" x14ac:dyDescent="0.2"/>
    <row r="456" ht="15.95" customHeight="1" x14ac:dyDescent="0.2"/>
    <row r="457" ht="15.95" customHeight="1" x14ac:dyDescent="0.2"/>
    <row r="458" ht="15.95" customHeight="1" x14ac:dyDescent="0.2"/>
    <row r="459" ht="15.95" customHeight="1" x14ac:dyDescent="0.2"/>
    <row r="460" ht="15.95" customHeight="1" x14ac:dyDescent="0.2"/>
    <row r="461" ht="15.95" customHeight="1" x14ac:dyDescent="0.2"/>
    <row r="462" ht="15.95" customHeight="1" x14ac:dyDescent="0.2"/>
    <row r="463" ht="15.95" customHeight="1" x14ac:dyDescent="0.2"/>
    <row r="464" ht="15.95" customHeight="1" x14ac:dyDescent="0.2"/>
    <row r="465" ht="15.95" customHeight="1" x14ac:dyDescent="0.2"/>
    <row r="466" ht="15.95" customHeight="1" x14ac:dyDescent="0.2"/>
    <row r="467" ht="15.95" customHeight="1" x14ac:dyDescent="0.2"/>
    <row r="468" ht="15.95" customHeight="1" x14ac:dyDescent="0.2"/>
    <row r="469" ht="15.95" customHeight="1" x14ac:dyDescent="0.2"/>
    <row r="470" ht="15.95" customHeight="1" x14ac:dyDescent="0.2"/>
    <row r="471" ht="15.95" customHeight="1" x14ac:dyDescent="0.2"/>
    <row r="472" ht="15.95" customHeight="1" x14ac:dyDescent="0.2"/>
    <row r="473" ht="15.95" customHeight="1" x14ac:dyDescent="0.2"/>
    <row r="474" ht="15.95" customHeight="1" x14ac:dyDescent="0.2"/>
    <row r="475" ht="15.95" customHeight="1" x14ac:dyDescent="0.2"/>
    <row r="476" ht="15.95" customHeight="1" x14ac:dyDescent="0.2"/>
    <row r="477" ht="15.95" customHeight="1" x14ac:dyDescent="0.2"/>
    <row r="478" ht="15.95" customHeight="1" x14ac:dyDescent="0.2"/>
    <row r="479" ht="15.95" customHeight="1" x14ac:dyDescent="0.2"/>
    <row r="480" ht="15.95" customHeight="1" x14ac:dyDescent="0.2"/>
    <row r="481" ht="15.95" customHeight="1" x14ac:dyDescent="0.2"/>
    <row r="482" ht="15.95" customHeight="1" x14ac:dyDescent="0.2"/>
    <row r="483" ht="15.95" customHeight="1" x14ac:dyDescent="0.2"/>
    <row r="484" ht="15.95" customHeight="1" x14ac:dyDescent="0.2"/>
    <row r="485" ht="15.95" customHeight="1" x14ac:dyDescent="0.2"/>
    <row r="486" ht="15.95" customHeight="1" x14ac:dyDescent="0.2"/>
    <row r="487" ht="15.95" customHeight="1" x14ac:dyDescent="0.2"/>
    <row r="488" ht="15.95" customHeight="1" x14ac:dyDescent="0.2"/>
    <row r="489" ht="15.95" customHeight="1" x14ac:dyDescent="0.2"/>
    <row r="490" ht="15.95" customHeight="1" x14ac:dyDescent="0.2"/>
    <row r="491" ht="15.95" customHeight="1" x14ac:dyDescent="0.2"/>
    <row r="492" ht="15.95" customHeight="1" x14ac:dyDescent="0.2"/>
    <row r="493" ht="15.95" customHeight="1" x14ac:dyDescent="0.2"/>
    <row r="494" ht="15.95" customHeight="1" x14ac:dyDescent="0.2"/>
    <row r="495" ht="15.95" customHeight="1" x14ac:dyDescent="0.2"/>
    <row r="496" ht="15.95" customHeight="1" x14ac:dyDescent="0.2"/>
    <row r="497" ht="15.95" customHeight="1" x14ac:dyDescent="0.2"/>
  </sheetData>
  <mergeCells count="17">
    <mergeCell ref="N11:O11"/>
    <mergeCell ref="L11:M11"/>
    <mergeCell ref="E18:F18"/>
    <mergeCell ref="G36:H36"/>
    <mergeCell ref="E19:F19"/>
    <mergeCell ref="E31:F31"/>
    <mergeCell ref="E55:F55"/>
    <mergeCell ref="D7:F7"/>
    <mergeCell ref="E8:F8"/>
    <mergeCell ref="D13:F13"/>
    <mergeCell ref="E14:F14"/>
    <mergeCell ref="D17:F17"/>
    <mergeCell ref="E44:F44"/>
    <mergeCell ref="D36:F36"/>
    <mergeCell ref="E37:F37"/>
    <mergeCell ref="D43:F43"/>
    <mergeCell ref="E45:F45"/>
  </mergeCells>
  <hyperlinks>
    <hyperlink ref="D13" location="plantilla_vertical!A1" display="SERVICIO DE ACOGIMIENTO DE URGENCIA"/>
    <hyperlink ref="D13:E13" location="FORAL_1!A1" tooltip="FORAL" display="ÁMBITO FORAL- 1"/>
    <hyperlink ref="D7:E7" location="CUADRO_RESUMEN!A1" tooltip="CUADRO_RESUMEN" display="CUADRO RESUMEN"/>
    <hyperlink ref="D13:F13" location="GENERAL!A1" tooltip="FORAL_1 (GENERAL)" display="GENERAL"/>
    <hyperlink ref="D17" location="plantilla_vertical!A1" display="SERVICIO DE ACOGIMIENTO DE URGENCIA"/>
    <hyperlink ref="D17:E17" location="FORAL_2!A1" tooltip="FORAL" display="ÁMBITO FORAL- 2"/>
    <hyperlink ref="D17:F17" location="'VÍCTIMAS DIRECTAS'!A1" tooltip="FORAL_2 (V.PAREJA)" display="VÍCTIMAS DIRECTAS"/>
    <hyperlink ref="D36" location="plantilla_vertical!A1" display="SERVICIO DE ACOGIMIENTO DE URGENCIA"/>
    <hyperlink ref="D36:E36" location="FORAL_2!A1" tooltip="FORAL" display="ÁMBITO FORAL- 2"/>
    <hyperlink ref="D36:F36" location="'VÍCTIMAS INDIRECTAS'!A1" tooltip="FORAL_5 (VÍCTIMAS INDIRECTAS)" display="VÍCTIMAS INDIRECTAS"/>
    <hyperlink ref="D43" location="plantilla_vertical!A1" display="SERVICIO DE ACOGIMIENTO DE URGENCIA"/>
    <hyperlink ref="D43:E43" location="FORAL_2!A1" tooltip="FORAL" display="ÁMBITO FORAL- 2"/>
    <hyperlink ref="D43:F43" location="MENORES!A1" tooltip="FORAL_7 (MENORES)" display="MENORES"/>
  </hyperlinks>
  <pageMargins left="0.6692913385826772" right="0.47244094488188981" top="0.39370078740157483" bottom="0.6692913385826772" header="0" footer="0"/>
  <pageSetup paperSize="9" fitToHeight="0" orientation="portrait" r:id="rId1"/>
  <headerFooter alignWithMargins="0"/>
  <rowBreaks count="1" manualBreakCount="1">
    <brk id="41" min="2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103"/>
  <sheetViews>
    <sheetView showGridLines="0" zoomScaleNormal="100" workbookViewId="0"/>
  </sheetViews>
  <sheetFormatPr baseColWidth="10" defaultColWidth="11.42578125" defaultRowHeight="12.75" x14ac:dyDescent="0.2"/>
  <cols>
    <col min="1" max="1" width="11.42578125" style="4"/>
    <col min="2" max="2" width="5.7109375" style="4" customWidth="1"/>
    <col min="3" max="3" width="2.5703125" style="4" customWidth="1"/>
    <col min="4" max="4" width="3.85546875" style="4" customWidth="1"/>
    <col min="5" max="5" width="26.42578125" style="4" customWidth="1"/>
    <col min="6" max="11" width="10.42578125" style="4" customWidth="1"/>
    <col min="12" max="16384" width="11.42578125" style="4"/>
  </cols>
  <sheetData>
    <row r="1" spans="2:16" s="1" customFormat="1" ht="15.95" customHeight="1" x14ac:dyDescent="0.2"/>
    <row r="2" spans="2:16" s="1" customFormat="1" ht="12" customHeight="1" x14ac:dyDescent="0.2">
      <c r="B2" s="2"/>
      <c r="C2" s="3"/>
      <c r="D2" s="3"/>
      <c r="F2" s="3"/>
      <c r="G2" s="3"/>
      <c r="H2" s="3"/>
      <c r="I2" s="3"/>
      <c r="J2" s="3"/>
      <c r="K2" s="2"/>
    </row>
    <row r="3" spans="2:16" s="1" customFormat="1" ht="12" customHeight="1" x14ac:dyDescent="0.2">
      <c r="B3" s="2"/>
      <c r="C3" s="3"/>
      <c r="D3" s="3"/>
      <c r="E3" s="3" t="s">
        <v>79</v>
      </c>
      <c r="F3" s="3"/>
      <c r="G3" s="3"/>
      <c r="H3" s="3"/>
      <c r="I3" s="3"/>
      <c r="J3" s="3"/>
      <c r="K3" s="72"/>
      <c r="L3" s="73"/>
      <c r="M3" s="73"/>
      <c r="N3" s="73"/>
    </row>
    <row r="4" spans="2:16" s="1" customFormat="1" ht="12" customHeight="1" x14ac:dyDescent="0.2">
      <c r="B4" s="2"/>
      <c r="C4" s="3"/>
      <c r="D4" s="3"/>
      <c r="E4" s="3"/>
      <c r="F4" s="3"/>
      <c r="G4" s="3"/>
      <c r="H4" s="3"/>
      <c r="I4" s="3"/>
      <c r="J4" s="3"/>
      <c r="K4" s="2"/>
    </row>
    <row r="5" spans="2:16" s="1" customFormat="1" ht="24" customHeight="1" x14ac:dyDescent="0.2">
      <c r="L5" s="74"/>
      <c r="M5" s="4"/>
      <c r="N5" s="4"/>
      <c r="O5" s="4"/>
      <c r="P5" s="4"/>
    </row>
    <row r="6" spans="2:16" ht="18" customHeight="1" x14ac:dyDescent="0.2">
      <c r="C6" s="49" t="s">
        <v>0</v>
      </c>
      <c r="D6" s="50"/>
      <c r="E6" s="50"/>
      <c r="F6" s="50"/>
      <c r="L6" s="1"/>
      <c r="M6" s="1"/>
      <c r="N6" s="1"/>
      <c r="O6" s="1"/>
    </row>
    <row r="7" spans="2:16" ht="15.95" customHeight="1" x14ac:dyDescent="0.2">
      <c r="D7" s="5"/>
      <c r="E7" s="5"/>
      <c r="F7" s="5"/>
      <c r="G7" s="5"/>
      <c r="H7" s="5"/>
      <c r="I7" s="5"/>
      <c r="J7" s="5"/>
      <c r="K7" s="5"/>
      <c r="L7" s="74"/>
    </row>
    <row r="8" spans="2:16" ht="15.95" customHeight="1" x14ac:dyDescent="0.2">
      <c r="D8" s="5"/>
      <c r="E8" s="5"/>
      <c r="F8" s="5"/>
      <c r="G8" s="5"/>
      <c r="H8" s="5"/>
      <c r="I8" s="5"/>
      <c r="J8" s="5"/>
      <c r="K8" s="5"/>
      <c r="L8" s="5"/>
      <c r="M8" s="5"/>
    </row>
    <row r="9" spans="2:16" ht="15.95" customHeight="1" x14ac:dyDescent="0.2">
      <c r="D9" s="5"/>
      <c r="E9" s="5"/>
      <c r="F9" s="5"/>
      <c r="G9" s="5"/>
      <c r="H9" s="5"/>
      <c r="I9" s="5"/>
      <c r="J9" s="5"/>
      <c r="K9" s="5"/>
      <c r="L9" s="5"/>
      <c r="M9" s="5"/>
    </row>
    <row r="10" spans="2:16" ht="15.95" customHeight="1" x14ac:dyDescent="0.2"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2:16" ht="6.95" customHeight="1" x14ac:dyDescent="0.2"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</row>
    <row r="12" spans="2:16" ht="18" customHeight="1" x14ac:dyDescent="0.2">
      <c r="C12" s="6" t="s">
        <v>1</v>
      </c>
    </row>
    <row r="13" spans="2:16" ht="6.95" customHeight="1" x14ac:dyDescent="0.2"/>
    <row r="14" spans="2:16" ht="33.75" customHeight="1" x14ac:dyDescent="0.2">
      <c r="C14" s="7"/>
      <c r="D14" s="8" t="s">
        <v>2</v>
      </c>
      <c r="E14" s="9"/>
      <c r="F14" s="10" t="s">
        <v>68</v>
      </c>
      <c r="G14" s="10" t="s">
        <v>3</v>
      </c>
      <c r="H14" s="10" t="s">
        <v>169</v>
      </c>
      <c r="I14" s="10" t="s">
        <v>94</v>
      </c>
      <c r="J14" s="10" t="s">
        <v>88</v>
      </c>
      <c r="K14" s="10" t="s">
        <v>164</v>
      </c>
    </row>
    <row r="15" spans="2:16" ht="14.1" customHeight="1" x14ac:dyDescent="0.2">
      <c r="D15" s="11" t="s">
        <v>4</v>
      </c>
      <c r="E15" s="12" t="s">
        <v>5</v>
      </c>
      <c r="F15" s="51" t="s">
        <v>6</v>
      </c>
      <c r="G15" s="51" t="s">
        <v>6</v>
      </c>
      <c r="H15" s="51" t="s">
        <v>6</v>
      </c>
      <c r="I15" s="13" t="s">
        <v>6</v>
      </c>
      <c r="J15" s="13" t="s">
        <v>6</v>
      </c>
      <c r="K15" s="280" t="s">
        <v>6</v>
      </c>
    </row>
    <row r="16" spans="2:16" ht="12.75" customHeight="1" x14ac:dyDescent="0.2">
      <c r="D16" s="14"/>
      <c r="E16" s="155" t="s">
        <v>87</v>
      </c>
      <c r="F16" s="58" t="s">
        <v>6</v>
      </c>
      <c r="G16" s="154" t="s">
        <v>6</v>
      </c>
      <c r="H16" s="62" t="s">
        <v>7</v>
      </c>
      <c r="I16" s="60" t="s">
        <v>7</v>
      </c>
      <c r="J16" s="60" t="s">
        <v>7</v>
      </c>
      <c r="K16" s="281" t="s">
        <v>7</v>
      </c>
    </row>
    <row r="17" spans="4:20" ht="12.75" customHeight="1" x14ac:dyDescent="0.2">
      <c r="D17" s="15"/>
      <c r="E17" s="63" t="s">
        <v>8</v>
      </c>
      <c r="F17" s="57" t="s">
        <v>6</v>
      </c>
      <c r="G17" s="57"/>
      <c r="H17" s="57" t="s">
        <v>6</v>
      </c>
      <c r="I17" s="56" t="s">
        <v>7</v>
      </c>
      <c r="J17" s="56" t="s">
        <v>7</v>
      </c>
      <c r="K17" s="282" t="s">
        <v>7</v>
      </c>
    </row>
    <row r="18" spans="4:20" ht="12.75" customHeight="1" x14ac:dyDescent="0.2">
      <c r="D18" s="15"/>
      <c r="E18" s="63" t="s">
        <v>9</v>
      </c>
      <c r="F18" s="54" t="s">
        <v>7</v>
      </c>
      <c r="G18" s="54" t="s">
        <v>7</v>
      </c>
      <c r="H18" s="54" t="s">
        <v>7</v>
      </c>
      <c r="I18" s="56" t="s">
        <v>7</v>
      </c>
      <c r="J18" s="56" t="s">
        <v>7</v>
      </c>
      <c r="K18" s="282" t="s">
        <v>7</v>
      </c>
    </row>
    <row r="19" spans="4:20" ht="12.75" customHeight="1" x14ac:dyDescent="0.2">
      <c r="D19" s="15"/>
      <c r="E19" s="63" t="s">
        <v>97</v>
      </c>
      <c r="F19" s="54" t="s">
        <v>7</v>
      </c>
      <c r="G19" s="54" t="s">
        <v>7</v>
      </c>
      <c r="H19" s="54" t="s">
        <v>7</v>
      </c>
      <c r="I19" s="56" t="s">
        <v>7</v>
      </c>
      <c r="J19" s="56" t="s">
        <v>7</v>
      </c>
      <c r="K19" s="282" t="s">
        <v>7</v>
      </c>
    </row>
    <row r="20" spans="4:20" ht="12.75" customHeight="1" x14ac:dyDescent="0.2">
      <c r="D20" s="15"/>
      <c r="E20" s="63" t="s">
        <v>10</v>
      </c>
      <c r="F20" s="57" t="s">
        <v>6</v>
      </c>
      <c r="G20" s="57" t="s">
        <v>6</v>
      </c>
      <c r="H20" s="54" t="s">
        <v>7</v>
      </c>
      <c r="I20" s="56" t="s">
        <v>7</v>
      </c>
      <c r="J20" s="56" t="s">
        <v>7</v>
      </c>
      <c r="K20" s="282" t="s">
        <v>7</v>
      </c>
    </row>
    <row r="21" spans="4:20" ht="12.75" customHeight="1" x14ac:dyDescent="0.2">
      <c r="D21" s="15"/>
      <c r="E21" s="63" t="s">
        <v>11</v>
      </c>
      <c r="F21" s="57" t="s">
        <v>6</v>
      </c>
      <c r="G21" s="57" t="s">
        <v>6</v>
      </c>
      <c r="H21" s="57" t="s">
        <v>6</v>
      </c>
      <c r="I21" s="56" t="s">
        <v>7</v>
      </c>
      <c r="J21" s="56" t="s">
        <v>7</v>
      </c>
      <c r="K21" s="282" t="s">
        <v>7</v>
      </c>
    </row>
    <row r="22" spans="4:20" ht="12.75" customHeight="1" x14ac:dyDescent="0.2">
      <c r="D22" s="15"/>
      <c r="E22" s="63" t="s">
        <v>12</v>
      </c>
      <c r="F22" s="57" t="s">
        <v>6</v>
      </c>
      <c r="G22" s="57" t="s">
        <v>6</v>
      </c>
      <c r="H22" s="57" t="s">
        <v>6</v>
      </c>
      <c r="I22" s="56" t="s">
        <v>7</v>
      </c>
      <c r="J22" s="56" t="s">
        <v>7</v>
      </c>
      <c r="K22" s="282" t="s">
        <v>7</v>
      </c>
    </row>
    <row r="23" spans="4:20" ht="12.75" customHeight="1" x14ac:dyDescent="0.2">
      <c r="D23" s="15"/>
      <c r="E23" s="63" t="s">
        <v>13</v>
      </c>
      <c r="F23" s="54" t="s">
        <v>7</v>
      </c>
      <c r="G23" s="57" t="s">
        <v>6</v>
      </c>
      <c r="H23" s="54" t="s">
        <v>7</v>
      </c>
      <c r="I23" s="56" t="s">
        <v>7</v>
      </c>
      <c r="J23" s="56" t="s">
        <v>7</v>
      </c>
      <c r="K23" s="282" t="s">
        <v>7</v>
      </c>
    </row>
    <row r="24" spans="4:20" ht="12.75" customHeight="1" x14ac:dyDescent="0.2">
      <c r="D24" s="15"/>
      <c r="E24" s="63" t="s">
        <v>14</v>
      </c>
      <c r="F24" s="57" t="s">
        <v>6</v>
      </c>
      <c r="G24" s="57" t="s">
        <v>6</v>
      </c>
      <c r="H24" s="284" t="s">
        <v>93</v>
      </c>
      <c r="I24" s="56" t="s">
        <v>7</v>
      </c>
      <c r="J24" s="56" t="s">
        <v>7</v>
      </c>
      <c r="K24" s="282" t="s">
        <v>7</v>
      </c>
    </row>
    <row r="25" spans="4:20" ht="12.75" customHeight="1" x14ac:dyDescent="0.2">
      <c r="D25" s="15"/>
      <c r="E25" s="63" t="s">
        <v>15</v>
      </c>
      <c r="F25" s="57" t="s">
        <v>6</v>
      </c>
      <c r="G25" s="54" t="s">
        <v>7</v>
      </c>
      <c r="H25" s="54" t="s">
        <v>7</v>
      </c>
      <c r="I25" s="54" t="s">
        <v>7</v>
      </c>
      <c r="J25" s="56" t="s">
        <v>7</v>
      </c>
      <c r="K25" s="282" t="s">
        <v>7</v>
      </c>
    </row>
    <row r="26" spans="4:20" ht="12.75" customHeight="1" x14ac:dyDescent="0.2">
      <c r="D26" s="15"/>
      <c r="E26" s="63" t="s">
        <v>89</v>
      </c>
      <c r="F26" s="54" t="s">
        <v>7</v>
      </c>
      <c r="G26" s="54" t="s">
        <v>7</v>
      </c>
      <c r="H26" s="57" t="s">
        <v>6</v>
      </c>
      <c r="I26" s="54" t="s">
        <v>7</v>
      </c>
      <c r="J26" s="54" t="s">
        <v>7</v>
      </c>
      <c r="K26" s="282" t="s">
        <v>7</v>
      </c>
    </row>
    <row r="27" spans="4:20" ht="12.75" customHeight="1" x14ac:dyDescent="0.2">
      <c r="D27" s="15"/>
      <c r="E27" s="63" t="s">
        <v>16</v>
      </c>
      <c r="F27" s="54" t="s">
        <v>7</v>
      </c>
      <c r="G27" s="57" t="s">
        <v>6</v>
      </c>
      <c r="H27" s="57" t="s">
        <v>6</v>
      </c>
      <c r="I27" s="56" t="s">
        <v>7</v>
      </c>
      <c r="J27" s="56" t="s">
        <v>7</v>
      </c>
      <c r="K27" s="282" t="s">
        <v>7</v>
      </c>
    </row>
    <row r="28" spans="4:20" ht="12.75" customHeight="1" x14ac:dyDescent="0.2">
      <c r="D28" s="15"/>
      <c r="E28" s="63" t="s">
        <v>17</v>
      </c>
      <c r="F28" s="57" t="s">
        <v>6</v>
      </c>
      <c r="G28" s="57" t="s">
        <v>6</v>
      </c>
      <c r="H28" s="57" t="s">
        <v>6</v>
      </c>
      <c r="I28" s="56" t="s">
        <v>7</v>
      </c>
      <c r="J28" s="56" t="s">
        <v>7</v>
      </c>
      <c r="K28" s="282" t="s">
        <v>7</v>
      </c>
    </row>
    <row r="29" spans="4:20" ht="12.75" customHeight="1" x14ac:dyDescent="0.2">
      <c r="D29" s="15"/>
      <c r="E29" s="63" t="s">
        <v>18</v>
      </c>
      <c r="F29" s="54" t="s">
        <v>7</v>
      </c>
      <c r="G29" s="57" t="s">
        <v>6</v>
      </c>
      <c r="H29" s="54" t="s">
        <v>7</v>
      </c>
      <c r="I29" s="56" t="s">
        <v>7</v>
      </c>
      <c r="J29" s="56" t="s">
        <v>7</v>
      </c>
      <c r="K29" s="282" t="s">
        <v>7</v>
      </c>
    </row>
    <row r="30" spans="4:20" ht="12.75" customHeight="1" x14ac:dyDescent="0.2">
      <c r="D30" s="15"/>
      <c r="E30" s="64" t="s">
        <v>80</v>
      </c>
      <c r="F30" s="54" t="s">
        <v>7</v>
      </c>
      <c r="G30" s="56" t="s">
        <v>7</v>
      </c>
      <c r="H30" s="54" t="s">
        <v>7</v>
      </c>
      <c r="I30" s="56" t="s">
        <v>7</v>
      </c>
      <c r="J30" s="56" t="s">
        <v>7</v>
      </c>
      <c r="K30" s="282" t="s">
        <v>7</v>
      </c>
    </row>
    <row r="31" spans="4:20" ht="12.75" customHeight="1" x14ac:dyDescent="0.2">
      <c r="D31" s="15"/>
      <c r="E31" s="63" t="s">
        <v>19</v>
      </c>
      <c r="F31" s="57" t="s">
        <v>6</v>
      </c>
      <c r="G31" s="57" t="s">
        <v>6</v>
      </c>
      <c r="H31" s="57" t="s">
        <v>6</v>
      </c>
      <c r="I31" s="56" t="s">
        <v>7</v>
      </c>
      <c r="J31" s="56" t="s">
        <v>7</v>
      </c>
      <c r="K31" s="282" t="s">
        <v>7</v>
      </c>
      <c r="L31" s="75"/>
      <c r="M31" s="50"/>
      <c r="N31" s="50"/>
      <c r="O31" s="50"/>
      <c r="P31" s="50"/>
      <c r="Q31" s="50"/>
      <c r="R31" s="50"/>
      <c r="S31" s="50"/>
      <c r="T31" s="50"/>
    </row>
    <row r="32" spans="4:20" ht="12.75" customHeight="1" x14ac:dyDescent="0.2">
      <c r="D32" s="15"/>
      <c r="E32" s="63" t="s">
        <v>20</v>
      </c>
      <c r="F32" s="54" t="s">
        <v>7</v>
      </c>
      <c r="G32" s="54" t="s">
        <v>7</v>
      </c>
      <c r="H32" s="54" t="s">
        <v>7</v>
      </c>
      <c r="I32" s="56" t="s">
        <v>7</v>
      </c>
      <c r="J32" s="56" t="s">
        <v>7</v>
      </c>
      <c r="K32" s="282" t="s">
        <v>7</v>
      </c>
      <c r="L32" s="76"/>
      <c r="M32" s="50"/>
      <c r="N32" s="50"/>
      <c r="O32" s="50"/>
      <c r="P32" s="50"/>
      <c r="Q32" s="50"/>
      <c r="R32" s="50"/>
      <c r="S32" s="50"/>
      <c r="T32" s="50"/>
    </row>
    <row r="33" spans="4:11" ht="12.75" customHeight="1" x14ac:dyDescent="0.2">
      <c r="D33" s="15"/>
      <c r="E33" s="63" t="s">
        <v>21</v>
      </c>
      <c r="F33" s="54" t="s">
        <v>7</v>
      </c>
      <c r="G33" s="57" t="s">
        <v>6</v>
      </c>
      <c r="H33" s="57" t="s">
        <v>6</v>
      </c>
      <c r="I33" s="56" t="s">
        <v>7</v>
      </c>
      <c r="J33" s="56" t="s">
        <v>7</v>
      </c>
      <c r="K33" s="282" t="s">
        <v>7</v>
      </c>
    </row>
    <row r="34" spans="4:11" ht="12.75" customHeight="1" x14ac:dyDescent="0.2">
      <c r="D34" s="15"/>
      <c r="E34" s="63" t="s">
        <v>22</v>
      </c>
      <c r="F34" s="57" t="s">
        <v>6</v>
      </c>
      <c r="G34" s="57" t="s">
        <v>6</v>
      </c>
      <c r="H34" s="57"/>
      <c r="I34" s="56" t="s">
        <v>7</v>
      </c>
      <c r="J34" s="56" t="s">
        <v>7</v>
      </c>
      <c r="K34" s="282" t="s">
        <v>7</v>
      </c>
    </row>
    <row r="35" spans="4:11" ht="12.75" customHeight="1" x14ac:dyDescent="0.2">
      <c r="D35" s="15"/>
      <c r="E35" s="63" t="s">
        <v>23</v>
      </c>
      <c r="F35" s="54" t="s">
        <v>7</v>
      </c>
      <c r="G35" s="54" t="s">
        <v>7</v>
      </c>
      <c r="H35" s="54" t="s">
        <v>7</v>
      </c>
      <c r="I35" s="56" t="s">
        <v>7</v>
      </c>
      <c r="J35" s="56" t="s">
        <v>7</v>
      </c>
      <c r="K35" s="282" t="s">
        <v>7</v>
      </c>
    </row>
    <row r="36" spans="4:11" ht="12.75" customHeight="1" x14ac:dyDescent="0.2">
      <c r="D36" s="15"/>
      <c r="E36" s="63" t="s">
        <v>48</v>
      </c>
      <c r="F36" s="54" t="s">
        <v>7</v>
      </c>
      <c r="G36" s="54" t="s">
        <v>7</v>
      </c>
      <c r="H36" s="54" t="s">
        <v>7</v>
      </c>
      <c r="I36" s="56" t="s">
        <v>7</v>
      </c>
      <c r="J36" s="56" t="s">
        <v>7</v>
      </c>
      <c r="K36" s="282" t="s">
        <v>7</v>
      </c>
    </row>
    <row r="37" spans="4:11" ht="12.75" customHeight="1" x14ac:dyDescent="0.2">
      <c r="D37" s="15"/>
      <c r="E37" s="63" t="s">
        <v>24</v>
      </c>
      <c r="F37" s="54" t="s">
        <v>7</v>
      </c>
      <c r="G37" s="57" t="s">
        <v>6</v>
      </c>
      <c r="H37" s="57" t="s">
        <v>6</v>
      </c>
      <c r="I37" s="56" t="s">
        <v>7</v>
      </c>
      <c r="J37" s="56" t="s">
        <v>7</v>
      </c>
      <c r="K37" s="282" t="s">
        <v>7</v>
      </c>
    </row>
    <row r="38" spans="4:11" ht="12.75" customHeight="1" x14ac:dyDescent="0.2">
      <c r="D38" s="15"/>
      <c r="E38" s="63" t="s">
        <v>53</v>
      </c>
      <c r="F38" s="54" t="s">
        <v>7</v>
      </c>
      <c r="G38" s="57" t="s">
        <v>6</v>
      </c>
      <c r="H38" s="57"/>
      <c r="I38" s="56"/>
      <c r="J38" s="56"/>
      <c r="K38" s="282" t="s">
        <v>7</v>
      </c>
    </row>
    <row r="39" spans="4:11" ht="12.75" customHeight="1" x14ac:dyDescent="0.2">
      <c r="D39" s="15"/>
      <c r="E39" s="63" t="s">
        <v>26</v>
      </c>
      <c r="F39" s="54" t="s">
        <v>7</v>
      </c>
      <c r="G39" s="54" t="s">
        <v>7</v>
      </c>
      <c r="H39" s="154" t="s">
        <v>6</v>
      </c>
      <c r="I39" s="56" t="s">
        <v>7</v>
      </c>
      <c r="J39" s="56" t="s">
        <v>7</v>
      </c>
      <c r="K39" s="282" t="s">
        <v>7</v>
      </c>
    </row>
    <row r="40" spans="4:11" ht="12.75" customHeight="1" x14ac:dyDescent="0.2">
      <c r="D40" s="15"/>
      <c r="E40" s="63" t="s">
        <v>25</v>
      </c>
      <c r="F40" s="54" t="s">
        <v>7</v>
      </c>
      <c r="G40" s="57" t="s">
        <v>6</v>
      </c>
      <c r="H40" s="54" t="s">
        <v>7</v>
      </c>
      <c r="I40" s="56" t="s">
        <v>7</v>
      </c>
      <c r="J40" s="56" t="s">
        <v>7</v>
      </c>
      <c r="K40" s="282" t="s">
        <v>7</v>
      </c>
    </row>
    <row r="41" spans="4:11" ht="12.75" customHeight="1" x14ac:dyDescent="0.2">
      <c r="D41" s="15"/>
      <c r="E41" s="63" t="s">
        <v>27</v>
      </c>
      <c r="F41" s="54" t="s">
        <v>7</v>
      </c>
      <c r="G41" s="57" t="s">
        <v>6</v>
      </c>
      <c r="H41" s="57" t="s">
        <v>6</v>
      </c>
      <c r="I41" s="56" t="s">
        <v>7</v>
      </c>
      <c r="J41" s="56" t="s">
        <v>7</v>
      </c>
      <c r="K41" s="282" t="s">
        <v>7</v>
      </c>
    </row>
    <row r="42" spans="4:11" ht="12.75" customHeight="1" x14ac:dyDescent="0.2">
      <c r="D42" s="15"/>
      <c r="E42" s="63" t="s">
        <v>28</v>
      </c>
      <c r="F42" s="57" t="s">
        <v>6</v>
      </c>
      <c r="G42" s="57" t="s">
        <v>6</v>
      </c>
      <c r="H42" s="57" t="s">
        <v>6</v>
      </c>
      <c r="I42" s="56" t="s">
        <v>7</v>
      </c>
      <c r="J42" s="56" t="s">
        <v>7</v>
      </c>
      <c r="K42" s="282" t="s">
        <v>7</v>
      </c>
    </row>
    <row r="43" spans="4:11" ht="12.75" customHeight="1" x14ac:dyDescent="0.2">
      <c r="D43" s="15"/>
      <c r="E43" s="63" t="s">
        <v>29</v>
      </c>
      <c r="F43" s="57" t="s">
        <v>6</v>
      </c>
      <c r="G43" s="57" t="s">
        <v>6</v>
      </c>
      <c r="H43" s="57" t="s">
        <v>6</v>
      </c>
      <c r="I43" s="56" t="s">
        <v>7</v>
      </c>
      <c r="J43" s="56" t="s">
        <v>7</v>
      </c>
      <c r="K43" s="282" t="s">
        <v>7</v>
      </c>
    </row>
    <row r="44" spans="4:11" ht="12.75" customHeight="1" x14ac:dyDescent="0.2">
      <c r="D44" s="15"/>
      <c r="E44" s="63" t="s">
        <v>30</v>
      </c>
      <c r="F44" s="54" t="s">
        <v>7</v>
      </c>
      <c r="G44" s="57" t="s">
        <v>6</v>
      </c>
      <c r="H44" s="54" t="s">
        <v>7</v>
      </c>
      <c r="I44" s="56" t="s">
        <v>7</v>
      </c>
      <c r="J44" s="56" t="s">
        <v>7</v>
      </c>
      <c r="K44" s="282" t="s">
        <v>7</v>
      </c>
    </row>
    <row r="45" spans="4:11" ht="12.75" customHeight="1" x14ac:dyDescent="0.2">
      <c r="D45" s="15"/>
      <c r="E45" s="63" t="s">
        <v>47</v>
      </c>
      <c r="F45" s="54" t="s">
        <v>7</v>
      </c>
      <c r="G45" s="57" t="s">
        <v>6</v>
      </c>
      <c r="H45" s="57" t="s">
        <v>6</v>
      </c>
      <c r="I45" s="56" t="s">
        <v>7</v>
      </c>
      <c r="J45" s="56" t="s">
        <v>7</v>
      </c>
      <c r="K45" s="282" t="s">
        <v>7</v>
      </c>
    </row>
    <row r="46" spans="4:11" ht="12.75" customHeight="1" x14ac:dyDescent="0.2">
      <c r="D46" s="15"/>
      <c r="E46" s="63" t="s">
        <v>172</v>
      </c>
      <c r="F46" s="154" t="s">
        <v>227</v>
      </c>
      <c r="G46" s="54" t="s">
        <v>7</v>
      </c>
      <c r="H46" s="57" t="s">
        <v>6</v>
      </c>
      <c r="I46" s="56"/>
      <c r="J46" s="56"/>
      <c r="K46" s="282"/>
    </row>
    <row r="47" spans="4:11" ht="12.75" customHeight="1" x14ac:dyDescent="0.2">
      <c r="D47" s="15"/>
      <c r="E47" s="63" t="s">
        <v>49</v>
      </c>
      <c r="F47" s="54" t="s">
        <v>7</v>
      </c>
      <c r="G47" s="54" t="s">
        <v>7</v>
      </c>
      <c r="H47" s="54" t="s">
        <v>7</v>
      </c>
      <c r="I47" s="56" t="s">
        <v>7</v>
      </c>
      <c r="J47" s="56" t="s">
        <v>7</v>
      </c>
      <c r="K47" s="282" t="s">
        <v>7</v>
      </c>
    </row>
    <row r="48" spans="4:11" ht="12.75" customHeight="1" x14ac:dyDescent="0.2">
      <c r="D48" s="15"/>
      <c r="E48" s="63" t="s">
        <v>31</v>
      </c>
      <c r="F48" s="54" t="s">
        <v>7</v>
      </c>
      <c r="G48" s="54" t="s">
        <v>7</v>
      </c>
      <c r="H48" s="54" t="s">
        <v>7</v>
      </c>
      <c r="I48" s="56" t="s">
        <v>7</v>
      </c>
      <c r="J48" s="56" t="s">
        <v>7</v>
      </c>
      <c r="K48" s="282" t="s">
        <v>7</v>
      </c>
    </row>
    <row r="49" spans="3:11" ht="12.75" customHeight="1" x14ac:dyDescent="0.2">
      <c r="D49" s="15"/>
      <c r="E49" s="63" t="s">
        <v>32</v>
      </c>
      <c r="F49" s="54" t="s">
        <v>7</v>
      </c>
      <c r="G49" s="54" t="s">
        <v>7</v>
      </c>
      <c r="H49" s="54" t="s">
        <v>7</v>
      </c>
      <c r="I49" s="56" t="s">
        <v>7</v>
      </c>
      <c r="J49" s="56" t="s">
        <v>7</v>
      </c>
      <c r="K49" s="282" t="s">
        <v>7</v>
      </c>
    </row>
    <row r="50" spans="3:11" ht="12.75" customHeight="1" x14ac:dyDescent="0.2">
      <c r="D50" s="16"/>
      <c r="E50" s="156" t="s">
        <v>33</v>
      </c>
      <c r="F50" s="52" t="s">
        <v>7</v>
      </c>
      <c r="G50" s="52" t="s">
        <v>7</v>
      </c>
      <c r="H50" s="285" t="s">
        <v>6</v>
      </c>
      <c r="I50" s="17" t="s">
        <v>7</v>
      </c>
      <c r="J50" s="70" t="s">
        <v>7</v>
      </c>
      <c r="K50" s="283" t="s">
        <v>7</v>
      </c>
    </row>
    <row r="51" spans="3:11" ht="15.75" customHeight="1" x14ac:dyDescent="0.2">
      <c r="D51" s="67"/>
      <c r="E51" s="68"/>
      <c r="F51" s="69"/>
      <c r="G51" s="69"/>
      <c r="H51" s="69"/>
      <c r="I51" s="69"/>
    </row>
    <row r="52" spans="3:11" ht="15.75" customHeight="1" x14ac:dyDescent="0.2">
      <c r="D52" s="67"/>
      <c r="E52" s="68"/>
      <c r="F52" s="69"/>
      <c r="G52" s="69"/>
      <c r="H52" s="69"/>
      <c r="I52" s="69"/>
    </row>
    <row r="53" spans="3:11" ht="15.75" customHeight="1" x14ac:dyDescent="0.2">
      <c r="D53" s="67"/>
      <c r="E53" s="68"/>
      <c r="F53" s="69"/>
      <c r="G53" s="69"/>
      <c r="H53" s="69"/>
      <c r="I53" s="69"/>
    </row>
    <row r="54" spans="3:11" ht="15.75" customHeight="1" x14ac:dyDescent="0.2">
      <c r="D54" s="67"/>
      <c r="E54" s="68"/>
      <c r="F54" s="69"/>
      <c r="G54" s="69"/>
      <c r="H54" s="69"/>
      <c r="I54" s="69"/>
    </row>
    <row r="55" spans="3:11" ht="15.75" customHeight="1" x14ac:dyDescent="0.2">
      <c r="D55" s="7"/>
      <c r="E55" s="7"/>
      <c r="F55" s="7"/>
      <c r="G55" s="7"/>
      <c r="H55" s="7"/>
      <c r="I55" s="7"/>
    </row>
    <row r="56" spans="3:11" ht="15.75" customHeight="1" x14ac:dyDescent="0.2">
      <c r="C56" s="7"/>
      <c r="D56" s="18"/>
      <c r="E56" s="18"/>
      <c r="F56" s="18"/>
      <c r="G56" s="18"/>
      <c r="H56" s="18"/>
      <c r="I56" s="18"/>
      <c r="J56" s="18"/>
    </row>
    <row r="57" spans="3:11" ht="15.75" customHeight="1" x14ac:dyDescent="0.2">
      <c r="C57" s="7"/>
      <c r="D57" s="7"/>
      <c r="E57" s="7"/>
      <c r="F57" s="7"/>
      <c r="G57" s="7"/>
      <c r="H57" s="7"/>
      <c r="I57" s="7"/>
      <c r="J57" s="7"/>
    </row>
    <row r="58" spans="3:11" ht="15.75" customHeight="1" x14ac:dyDescent="0.2">
      <c r="D58" s="19"/>
      <c r="E58" s="19"/>
      <c r="F58" s="19"/>
      <c r="G58" s="19"/>
      <c r="H58" s="19"/>
      <c r="I58" s="19"/>
      <c r="J58" s="19"/>
    </row>
    <row r="59" spans="3:11" ht="6.75" customHeight="1" x14ac:dyDescent="0.2">
      <c r="D59" s="7"/>
      <c r="E59" s="7"/>
      <c r="F59" s="7"/>
      <c r="G59" s="7"/>
      <c r="H59" s="7"/>
      <c r="I59" s="7"/>
    </row>
    <row r="60" spans="3:11" ht="18" customHeight="1" x14ac:dyDescent="0.2">
      <c r="C60" s="6" t="s">
        <v>34</v>
      </c>
    </row>
    <row r="61" spans="3:11" ht="6.95" customHeight="1" x14ac:dyDescent="0.2"/>
    <row r="62" spans="3:11" ht="33.75" customHeight="1" x14ac:dyDescent="0.2">
      <c r="C62" s="7"/>
      <c r="D62" s="8" t="s">
        <v>2</v>
      </c>
      <c r="E62" s="9"/>
      <c r="F62" s="10" t="s">
        <v>68</v>
      </c>
      <c r="G62" s="10" t="s">
        <v>3</v>
      </c>
      <c r="H62" s="10" t="s">
        <v>169</v>
      </c>
      <c r="I62" s="10" t="s">
        <v>94</v>
      </c>
      <c r="J62" s="10" t="s">
        <v>88</v>
      </c>
      <c r="K62" s="10" t="s">
        <v>164</v>
      </c>
    </row>
    <row r="63" spans="3:11" ht="15.95" customHeight="1" x14ac:dyDescent="0.2">
      <c r="D63" s="14"/>
      <c r="E63" s="61" t="s">
        <v>35</v>
      </c>
      <c r="F63" s="62" t="s">
        <v>7</v>
      </c>
      <c r="G63" s="62" t="s">
        <v>7</v>
      </c>
      <c r="H63" s="62" t="s">
        <v>7</v>
      </c>
      <c r="I63" s="60" t="s">
        <v>7</v>
      </c>
      <c r="J63" s="60" t="s">
        <v>7</v>
      </c>
      <c r="K63" s="59" t="s">
        <v>7</v>
      </c>
    </row>
    <row r="64" spans="3:11" ht="15.95" customHeight="1" x14ac:dyDescent="0.2">
      <c r="D64" s="15"/>
      <c r="E64" s="71" t="s">
        <v>36</v>
      </c>
      <c r="F64" s="57" t="s">
        <v>6</v>
      </c>
      <c r="G64" s="57" t="s">
        <v>6</v>
      </c>
      <c r="H64" s="54" t="s">
        <v>7</v>
      </c>
      <c r="I64" s="56" t="s">
        <v>7</v>
      </c>
      <c r="J64" s="56" t="s">
        <v>7</v>
      </c>
      <c r="K64" s="55" t="s">
        <v>7</v>
      </c>
    </row>
    <row r="65" spans="4:11" ht="15.95" customHeight="1" x14ac:dyDescent="0.2">
      <c r="D65" s="15"/>
      <c r="E65" s="65" t="s">
        <v>37</v>
      </c>
      <c r="F65" s="57" t="s">
        <v>6</v>
      </c>
      <c r="G65" s="57" t="s">
        <v>6</v>
      </c>
      <c r="H65" s="54" t="s">
        <v>7</v>
      </c>
      <c r="I65" s="56" t="s">
        <v>7</v>
      </c>
      <c r="J65" s="56" t="s">
        <v>7</v>
      </c>
      <c r="K65" s="55" t="s">
        <v>7</v>
      </c>
    </row>
    <row r="66" spans="4:11" ht="15.95" customHeight="1" x14ac:dyDescent="0.2">
      <c r="D66" s="15"/>
      <c r="E66" s="65" t="s">
        <v>75</v>
      </c>
      <c r="F66" s="54" t="s">
        <v>7</v>
      </c>
      <c r="G66" s="57" t="s">
        <v>6</v>
      </c>
      <c r="H66" s="54" t="s">
        <v>7</v>
      </c>
      <c r="I66" s="56" t="s">
        <v>7</v>
      </c>
      <c r="J66" s="56" t="s">
        <v>7</v>
      </c>
      <c r="K66" s="55" t="s">
        <v>7</v>
      </c>
    </row>
    <row r="67" spans="4:11" ht="15.95" customHeight="1" x14ac:dyDescent="0.2">
      <c r="D67" s="15"/>
      <c r="E67" s="65" t="s">
        <v>38</v>
      </c>
      <c r="F67" s="57" t="s">
        <v>6</v>
      </c>
      <c r="G67" s="154" t="s">
        <v>228</v>
      </c>
      <c r="H67" s="54" t="s">
        <v>7</v>
      </c>
      <c r="I67" s="56" t="s">
        <v>7</v>
      </c>
      <c r="J67" s="56" t="s">
        <v>7</v>
      </c>
      <c r="K67" s="55" t="s">
        <v>7</v>
      </c>
    </row>
    <row r="68" spans="4:11" ht="15.95" customHeight="1" x14ac:dyDescent="0.2">
      <c r="D68" s="15"/>
      <c r="E68" s="65" t="s">
        <v>86</v>
      </c>
      <c r="F68" s="54" t="s">
        <v>7</v>
      </c>
      <c r="G68" s="57" t="s">
        <v>6</v>
      </c>
      <c r="H68" s="54" t="s">
        <v>7</v>
      </c>
      <c r="I68" s="56" t="s">
        <v>7</v>
      </c>
      <c r="J68" s="56" t="s">
        <v>7</v>
      </c>
      <c r="K68" s="55" t="s">
        <v>7</v>
      </c>
    </row>
    <row r="69" spans="4:11" ht="15.95" customHeight="1" x14ac:dyDescent="0.2">
      <c r="D69" s="15"/>
      <c r="E69" s="65" t="s">
        <v>83</v>
      </c>
      <c r="F69" s="57" t="s">
        <v>6</v>
      </c>
      <c r="G69" s="57" t="s">
        <v>6</v>
      </c>
      <c r="H69" s="57" t="s">
        <v>6</v>
      </c>
      <c r="I69" s="56" t="s">
        <v>7</v>
      </c>
      <c r="J69" s="56" t="s">
        <v>7</v>
      </c>
      <c r="K69" s="55" t="s">
        <v>7</v>
      </c>
    </row>
    <row r="70" spans="4:11" ht="15.95" customHeight="1" x14ac:dyDescent="0.2">
      <c r="D70" s="15"/>
      <c r="E70" s="65" t="s">
        <v>39</v>
      </c>
      <c r="F70" s="54" t="s">
        <v>7</v>
      </c>
      <c r="G70" s="54" t="s">
        <v>7</v>
      </c>
      <c r="H70" s="57" t="s">
        <v>6</v>
      </c>
      <c r="I70" s="56" t="s">
        <v>7</v>
      </c>
      <c r="J70" s="56" t="s">
        <v>7</v>
      </c>
      <c r="K70" s="55" t="s">
        <v>7</v>
      </c>
    </row>
    <row r="71" spans="4:11" ht="15.95" customHeight="1" x14ac:dyDescent="0.2">
      <c r="D71" s="16"/>
      <c r="E71" s="20" t="s">
        <v>76</v>
      </c>
      <c r="F71" s="52" t="s">
        <v>7</v>
      </c>
      <c r="G71" s="66" t="s">
        <v>6</v>
      </c>
      <c r="H71" s="66" t="s">
        <v>6</v>
      </c>
      <c r="I71" s="17" t="s">
        <v>7</v>
      </c>
      <c r="J71" s="17" t="s">
        <v>7</v>
      </c>
      <c r="K71" s="286" t="s">
        <v>7</v>
      </c>
    </row>
    <row r="72" spans="4:11" ht="15.95" customHeight="1" x14ac:dyDescent="0.2"/>
    <row r="73" spans="4:11" ht="15.95" customHeight="1" x14ac:dyDescent="0.2">
      <c r="D73" s="1"/>
    </row>
    <row r="74" spans="4:11" ht="15.95" customHeight="1" x14ac:dyDescent="0.2"/>
    <row r="75" spans="4:11" ht="15.95" customHeight="1" x14ac:dyDescent="0.2"/>
    <row r="76" spans="4:11" ht="15.95" customHeight="1" x14ac:dyDescent="0.2"/>
    <row r="77" spans="4:11" ht="15.95" customHeight="1" x14ac:dyDescent="0.2"/>
    <row r="78" spans="4:11" ht="15.95" customHeight="1" x14ac:dyDescent="0.2"/>
    <row r="79" spans="4:11" ht="15.95" customHeight="1" x14ac:dyDescent="0.2"/>
    <row r="80" spans="4:11" ht="15.95" customHeight="1" x14ac:dyDescent="0.2"/>
    <row r="81" spans="5:10" ht="15.95" customHeight="1" x14ac:dyDescent="0.2"/>
    <row r="82" spans="5:10" ht="15.95" customHeight="1" x14ac:dyDescent="0.2"/>
    <row r="83" spans="5:10" ht="15.95" customHeight="1" x14ac:dyDescent="0.2">
      <c r="E83" s="50"/>
      <c r="F83" s="50"/>
      <c r="G83" s="50"/>
      <c r="H83" s="50"/>
      <c r="I83" s="50"/>
      <c r="J83" s="50"/>
    </row>
    <row r="84" spans="5:10" ht="15.95" customHeight="1" x14ac:dyDescent="0.2">
      <c r="E84" s="76"/>
      <c r="F84" s="50"/>
      <c r="G84" s="50"/>
      <c r="H84" s="50"/>
      <c r="I84" s="50"/>
      <c r="J84" s="50"/>
    </row>
    <row r="85" spans="5:10" ht="15.95" customHeight="1" x14ac:dyDescent="0.2">
      <c r="E85" s="50"/>
      <c r="F85" s="50"/>
      <c r="G85" s="50"/>
      <c r="H85" s="50"/>
      <c r="I85" s="50"/>
      <c r="J85" s="50"/>
    </row>
    <row r="86" spans="5:10" ht="15.95" customHeight="1" x14ac:dyDescent="0.2">
      <c r="E86" s="50"/>
      <c r="F86" s="50"/>
      <c r="G86" s="50"/>
      <c r="H86" s="50"/>
      <c r="I86" s="50"/>
      <c r="J86" s="50"/>
    </row>
    <row r="87" spans="5:10" ht="15.95" customHeight="1" x14ac:dyDescent="0.2">
      <c r="E87" s="50"/>
      <c r="F87" s="50"/>
      <c r="G87" s="50"/>
      <c r="H87" s="50"/>
      <c r="I87" s="50"/>
      <c r="J87" s="50"/>
    </row>
    <row r="88" spans="5:10" ht="15.95" customHeight="1" x14ac:dyDescent="0.2">
      <c r="E88" s="50"/>
      <c r="F88" s="50"/>
      <c r="G88" s="50"/>
      <c r="H88" s="50"/>
      <c r="I88" s="50"/>
      <c r="J88" s="50"/>
    </row>
    <row r="89" spans="5:10" ht="15.95" customHeight="1" x14ac:dyDescent="0.2">
      <c r="E89" s="50"/>
      <c r="F89" s="50"/>
      <c r="G89" s="50"/>
      <c r="H89" s="50"/>
      <c r="I89" s="50"/>
      <c r="J89" s="50"/>
    </row>
    <row r="90" spans="5:10" ht="15.95" customHeight="1" x14ac:dyDescent="0.2">
      <c r="E90" s="50"/>
      <c r="F90" s="50"/>
      <c r="G90" s="50"/>
      <c r="H90" s="50"/>
      <c r="I90" s="50"/>
      <c r="J90" s="50"/>
    </row>
    <row r="91" spans="5:10" ht="15.95" customHeight="1" x14ac:dyDescent="0.2"/>
    <row r="92" spans="5:10" ht="15.95" customHeight="1" x14ac:dyDescent="0.2"/>
    <row r="93" spans="5:10" ht="15.95" customHeight="1" x14ac:dyDescent="0.2"/>
    <row r="94" spans="5:10" ht="15.95" customHeight="1" x14ac:dyDescent="0.2"/>
    <row r="95" spans="5:10" ht="15.95" customHeight="1" x14ac:dyDescent="0.2"/>
    <row r="96" spans="5:10" ht="15.95" customHeight="1" x14ac:dyDescent="0.2"/>
    <row r="97" spans="3:11" ht="11.25" customHeight="1" x14ac:dyDescent="0.2">
      <c r="D97" s="18"/>
      <c r="E97" s="18"/>
      <c r="F97" s="18"/>
      <c r="G97" s="18"/>
      <c r="H97" s="18"/>
      <c r="I97" s="18"/>
      <c r="J97" s="18"/>
    </row>
    <row r="98" spans="3:11" ht="11.25" customHeight="1" x14ac:dyDescent="0.2">
      <c r="D98" s="7"/>
      <c r="E98" s="7"/>
      <c r="F98" s="7"/>
      <c r="G98" s="7"/>
      <c r="H98" s="7"/>
      <c r="I98" s="7"/>
      <c r="J98" s="7"/>
    </row>
    <row r="99" spans="3:11" ht="11.25" customHeight="1" x14ac:dyDescent="0.2">
      <c r="D99" s="19"/>
      <c r="E99" s="19"/>
      <c r="F99" s="19"/>
      <c r="G99" s="19"/>
      <c r="H99" s="19"/>
      <c r="I99" s="19"/>
      <c r="J99" s="19"/>
      <c r="K99"/>
    </row>
    <row r="100" spans="3:11" ht="15.95" customHeight="1" x14ac:dyDescent="0.2">
      <c r="C100" s="7"/>
      <c r="D100" s="7"/>
      <c r="E100" s="7"/>
      <c r="F100" s="7"/>
      <c r="G100" s="7"/>
      <c r="H100" s="7"/>
      <c r="I100" s="7"/>
      <c r="J100" s="7"/>
    </row>
    <row r="101" spans="3:11" ht="15.95" customHeight="1" x14ac:dyDescent="0.2">
      <c r="C101" s="7"/>
      <c r="D101" s="7"/>
      <c r="E101" s="7"/>
      <c r="F101" s="7"/>
      <c r="G101" s="7"/>
      <c r="H101" s="7"/>
      <c r="I101" s="7"/>
      <c r="J101" s="7"/>
    </row>
    <row r="102" spans="3:11" x14ac:dyDescent="0.2">
      <c r="C102" s="7"/>
      <c r="D102" s="7"/>
      <c r="E102" s="7"/>
      <c r="F102" s="7"/>
      <c r="G102" s="7"/>
      <c r="H102" s="7"/>
      <c r="I102" s="7"/>
      <c r="J102" s="7"/>
    </row>
    <row r="103" spans="3:11" x14ac:dyDescent="0.2">
      <c r="C103" s="7"/>
      <c r="D103" s="7"/>
      <c r="E103" s="7"/>
      <c r="F103" s="7"/>
      <c r="G103" s="7"/>
      <c r="H103" s="7"/>
      <c r="I103" s="7"/>
      <c r="J103" s="7"/>
    </row>
  </sheetData>
  <sortState ref="E60:J68">
    <sortCondition ref="E60:E68"/>
  </sortState>
  <phoneticPr fontId="0" type="noConversion"/>
  <pageMargins left="0.6692913385826772" right="0.47244094488188981" top="0.39370078740157483" bottom="0.6692913385826772" header="0" footer="0"/>
  <pageSetup paperSize="9" scale="96" fitToHeight="0" orientation="portrait" r:id="rId1"/>
  <headerFooter alignWithMargins="0"/>
  <rowBreaks count="1" manualBreakCount="1">
    <brk id="59" min="2" max="10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pageSetUpPr fitToPage="1"/>
  </sheetPr>
  <dimension ref="A1:K338"/>
  <sheetViews>
    <sheetView showGridLines="0" zoomScaleNormal="100" workbookViewId="0"/>
  </sheetViews>
  <sheetFormatPr baseColWidth="10" defaultColWidth="9.140625" defaultRowHeight="12" x14ac:dyDescent="0.2"/>
  <cols>
    <col min="1" max="1" width="11.42578125" style="28" customWidth="1"/>
    <col min="2" max="2" width="5.7109375" style="28" customWidth="1"/>
    <col min="3" max="3" width="3.28515625" style="28" customWidth="1"/>
    <col min="4" max="5" width="11" style="28" customWidth="1"/>
    <col min="6" max="8" width="9" style="28" customWidth="1"/>
    <col min="9" max="11" width="9.140625" style="28"/>
    <col min="12" max="12" width="4" style="28" customWidth="1"/>
    <col min="13" max="16384" width="9.140625" style="28"/>
  </cols>
  <sheetData>
    <row r="1" spans="1:11" ht="15.95" customHeight="1" x14ac:dyDescent="0.2">
      <c r="A1" s="26"/>
      <c r="B1" s="26"/>
      <c r="C1" s="26"/>
      <c r="D1" s="26"/>
      <c r="E1" s="26"/>
      <c r="F1" s="30"/>
      <c r="G1" s="26"/>
      <c r="H1" s="26"/>
    </row>
    <row r="2" spans="1:11" ht="12" customHeight="1" x14ac:dyDescent="0.2">
      <c r="B2" s="26"/>
      <c r="C2" s="27"/>
      <c r="D2" s="27"/>
      <c r="E2" s="27"/>
      <c r="F2" s="32"/>
      <c r="G2" s="27"/>
      <c r="H2" s="27"/>
    </row>
    <row r="3" spans="1:11" ht="12" customHeight="1" x14ac:dyDescent="0.2">
      <c r="B3" s="26"/>
      <c r="C3" s="27"/>
      <c r="D3" s="27"/>
      <c r="E3" s="27"/>
      <c r="F3" s="32"/>
      <c r="G3" s="27"/>
      <c r="H3" s="27"/>
    </row>
    <row r="4" spans="1:11" ht="12" customHeight="1" x14ac:dyDescent="0.2">
      <c r="B4" s="26"/>
      <c r="C4" s="27"/>
      <c r="D4" s="27"/>
      <c r="E4" s="27"/>
      <c r="F4" s="32"/>
      <c r="G4" s="27"/>
      <c r="H4" s="27"/>
    </row>
    <row r="5" spans="1:11" ht="24" customHeight="1" x14ac:dyDescent="0.2">
      <c r="F5" s="31"/>
    </row>
    <row r="6" spans="1:11" ht="18" customHeight="1" x14ac:dyDescent="0.2">
      <c r="C6" s="24" t="s">
        <v>41</v>
      </c>
    </row>
    <row r="7" spans="1:11" ht="18" customHeight="1" x14ac:dyDescent="0.2">
      <c r="C7" s="305" t="s">
        <v>260</v>
      </c>
    </row>
    <row r="8" spans="1:11" ht="15.75" customHeight="1" x14ac:dyDescent="0.2">
      <c r="C8" s="270" t="s">
        <v>174</v>
      </c>
    </row>
    <row r="9" spans="1:11" ht="15.75" customHeight="1" x14ac:dyDescent="0.2">
      <c r="C9" s="306" t="s">
        <v>175</v>
      </c>
    </row>
    <row r="10" spans="1:11" ht="8.25" customHeight="1" x14ac:dyDescent="0.2">
      <c r="C10" s="33"/>
    </row>
    <row r="11" spans="1:11" ht="15.95" customHeight="1" x14ac:dyDescent="0.2">
      <c r="A11" s="35"/>
      <c r="B11" s="27"/>
      <c r="C11" s="26"/>
      <c r="D11" s="26"/>
      <c r="E11" s="26"/>
      <c r="F11" s="26"/>
      <c r="G11" s="26"/>
      <c r="H11" s="26"/>
    </row>
    <row r="12" spans="1:11" ht="6.75" customHeight="1" x14ac:dyDescent="0.2">
      <c r="A12" s="35"/>
      <c r="B12" s="27"/>
      <c r="C12" s="26"/>
      <c r="D12" s="26"/>
      <c r="E12" s="26"/>
      <c r="F12" s="26"/>
      <c r="G12" s="26"/>
      <c r="H12" s="26"/>
    </row>
    <row r="13" spans="1:11" ht="15.95" customHeight="1" x14ac:dyDescent="0.2">
      <c r="A13" s="35"/>
      <c r="B13" s="27"/>
      <c r="C13" s="26"/>
      <c r="D13" s="88" t="s">
        <v>173</v>
      </c>
      <c r="E13" s="26"/>
      <c r="F13" s="26"/>
      <c r="G13" s="26"/>
      <c r="H13" s="26"/>
    </row>
    <row r="14" spans="1:11" ht="6.95" customHeight="1" x14ac:dyDescent="0.2">
      <c r="C14" s="27"/>
      <c r="D14" s="27"/>
      <c r="E14" s="27"/>
      <c r="F14" s="27"/>
      <c r="G14" s="27"/>
      <c r="H14" s="27"/>
    </row>
    <row r="15" spans="1:11" ht="15.95" customHeight="1" x14ac:dyDescent="0.2">
      <c r="A15" s="584"/>
      <c r="D15" s="287" t="s">
        <v>43</v>
      </c>
      <c r="E15" s="45"/>
      <c r="F15" s="36">
        <v>2024</v>
      </c>
      <c r="G15" s="37"/>
      <c r="H15" s="38"/>
      <c r="I15" s="36">
        <v>2025</v>
      </c>
      <c r="J15" s="37"/>
      <c r="K15" s="38"/>
    </row>
    <row r="16" spans="1:11" ht="15.95" customHeight="1" x14ac:dyDescent="0.2">
      <c r="A16" s="584"/>
      <c r="B16" s="35"/>
      <c r="D16" s="288" t="s">
        <v>44</v>
      </c>
      <c r="E16" s="46"/>
      <c r="F16" s="175" t="s">
        <v>92</v>
      </c>
      <c r="G16" s="175" t="s">
        <v>69</v>
      </c>
      <c r="H16" s="175" t="s">
        <v>104</v>
      </c>
      <c r="I16" s="175" t="s">
        <v>92</v>
      </c>
      <c r="J16" s="175" t="s">
        <v>69</v>
      </c>
      <c r="K16" s="175" t="s">
        <v>104</v>
      </c>
    </row>
    <row r="17" spans="1:11" ht="15.95" customHeight="1" x14ac:dyDescent="0.2">
      <c r="A17" s="584"/>
      <c r="D17" s="473" t="s">
        <v>165</v>
      </c>
      <c r="E17" s="474"/>
      <c r="F17" s="475">
        <v>198</v>
      </c>
      <c r="G17" s="476">
        <v>191</v>
      </c>
      <c r="H17" s="477">
        <v>7</v>
      </c>
      <c r="I17" s="475">
        <v>285</v>
      </c>
      <c r="J17" s="476">
        <v>274</v>
      </c>
      <c r="K17" s="477">
        <v>11</v>
      </c>
    </row>
    <row r="18" spans="1:11" ht="15.95" customHeight="1" x14ac:dyDescent="0.2">
      <c r="A18" s="584"/>
      <c r="D18" s="268" t="s">
        <v>158</v>
      </c>
      <c r="E18" s="29"/>
      <c r="F18" s="290">
        <v>198</v>
      </c>
      <c r="G18" s="291">
        <v>191</v>
      </c>
      <c r="H18" s="292">
        <v>7</v>
      </c>
      <c r="I18" s="290">
        <v>202</v>
      </c>
      <c r="J18" s="291">
        <v>193</v>
      </c>
      <c r="K18" s="292">
        <v>9</v>
      </c>
    </row>
    <row r="19" spans="1:11" ht="15.95" customHeight="1" x14ac:dyDescent="0.2">
      <c r="C19" s="27"/>
      <c r="D19" s="34" t="s">
        <v>105</v>
      </c>
      <c r="E19" s="27"/>
      <c r="F19" s="27"/>
      <c r="G19" s="27"/>
      <c r="H19" s="27"/>
    </row>
    <row r="20" spans="1:11" ht="15.95" customHeight="1" x14ac:dyDescent="0.2">
      <c r="C20" s="27"/>
      <c r="D20" s="40" t="s">
        <v>96</v>
      </c>
      <c r="E20" s="27"/>
      <c r="F20" s="27"/>
      <c r="G20" s="27"/>
      <c r="H20" s="27"/>
    </row>
    <row r="21" spans="1:11" ht="15.95" customHeight="1" x14ac:dyDescent="0.2">
      <c r="C21" s="27"/>
      <c r="E21" s="27"/>
      <c r="F21" s="27"/>
      <c r="G21" s="27"/>
      <c r="H21" s="27"/>
    </row>
    <row r="22" spans="1:11" ht="15.95" customHeight="1" x14ac:dyDescent="0.2"/>
    <row r="23" spans="1:11" ht="15.95" customHeight="1" x14ac:dyDescent="0.2"/>
    <row r="24" spans="1:11" ht="15.95" customHeight="1" x14ac:dyDescent="0.2"/>
    <row r="25" spans="1:11" ht="15.95" customHeight="1" x14ac:dyDescent="0.2"/>
    <row r="26" spans="1:11" ht="15.95" customHeight="1" x14ac:dyDescent="0.2"/>
    <row r="27" spans="1:11" ht="15.95" customHeight="1" x14ac:dyDescent="0.2"/>
    <row r="28" spans="1:11" ht="15.95" customHeight="1" x14ac:dyDescent="0.2"/>
    <row r="29" spans="1:11" ht="15.95" customHeight="1" x14ac:dyDescent="0.2"/>
    <row r="30" spans="1:11" ht="15.95" customHeight="1" x14ac:dyDescent="0.2"/>
    <row r="31" spans="1:11" ht="15.95" customHeight="1" x14ac:dyDescent="0.2"/>
    <row r="32" spans="1:11" ht="15.95" customHeight="1" x14ac:dyDescent="0.2"/>
    <row r="33" ht="15.95" customHeight="1" x14ac:dyDescent="0.2"/>
    <row r="34" ht="15.95" customHeight="1" x14ac:dyDescent="0.2"/>
    <row r="35" ht="15.95" customHeight="1" x14ac:dyDescent="0.2"/>
    <row r="36" ht="15.95" customHeight="1" x14ac:dyDescent="0.2"/>
    <row r="37" ht="15.95" customHeight="1" x14ac:dyDescent="0.2"/>
    <row r="38" ht="15.95" customHeight="1" x14ac:dyDescent="0.2"/>
    <row r="39" ht="15.95" customHeight="1" x14ac:dyDescent="0.2"/>
    <row r="40" ht="15.95" customHeight="1" x14ac:dyDescent="0.2"/>
    <row r="41" ht="15.95" customHeight="1" x14ac:dyDescent="0.2"/>
    <row r="42" ht="15.95" customHeight="1" x14ac:dyDescent="0.2"/>
    <row r="43" ht="15.95" customHeight="1" x14ac:dyDescent="0.2"/>
    <row r="44" ht="15.95" customHeight="1" x14ac:dyDescent="0.2"/>
    <row r="45" ht="15.95" customHeight="1" x14ac:dyDescent="0.2"/>
    <row r="46" ht="15.95" customHeight="1" x14ac:dyDescent="0.2"/>
    <row r="47" ht="15.95" customHeight="1" x14ac:dyDescent="0.2"/>
    <row r="48" ht="15.95" customHeight="1" x14ac:dyDescent="0.2"/>
    <row r="49" ht="15.95" customHeight="1" x14ac:dyDescent="0.2"/>
    <row r="50" ht="15.95" customHeight="1" x14ac:dyDescent="0.2"/>
    <row r="51" ht="15.95" customHeight="1" x14ac:dyDescent="0.2"/>
    <row r="52" ht="15.95" customHeight="1" x14ac:dyDescent="0.2"/>
    <row r="53" ht="15.95" customHeight="1" x14ac:dyDescent="0.2"/>
    <row r="54" ht="15.95" customHeight="1" x14ac:dyDescent="0.2"/>
    <row r="55" ht="15.95" customHeight="1" x14ac:dyDescent="0.2"/>
    <row r="56" ht="15.95" customHeight="1" x14ac:dyDescent="0.2"/>
    <row r="57" ht="15.95" customHeight="1" x14ac:dyDescent="0.2"/>
    <row r="58" ht="15.95" customHeight="1" x14ac:dyDescent="0.2"/>
    <row r="59" ht="15.95" customHeight="1" x14ac:dyDescent="0.2"/>
    <row r="60" ht="15.95" customHeight="1" x14ac:dyDescent="0.2"/>
    <row r="61" ht="15.95" customHeight="1" x14ac:dyDescent="0.2"/>
    <row r="62" ht="15.95" customHeight="1" x14ac:dyDescent="0.2"/>
    <row r="63" ht="15.95" customHeight="1" x14ac:dyDescent="0.2"/>
    <row r="64" ht="15.95" customHeight="1" x14ac:dyDescent="0.2"/>
    <row r="65" ht="15.95" customHeight="1" x14ac:dyDescent="0.2"/>
    <row r="66" ht="15.95" customHeight="1" x14ac:dyDescent="0.2"/>
    <row r="67" ht="15.95" customHeight="1" x14ac:dyDescent="0.2"/>
    <row r="68" ht="15.95" customHeight="1" x14ac:dyDescent="0.2"/>
    <row r="69" ht="15.95" customHeight="1" x14ac:dyDescent="0.2"/>
    <row r="70" ht="15.95" customHeight="1" x14ac:dyDescent="0.2"/>
    <row r="71" ht="15.95" customHeight="1" x14ac:dyDescent="0.2"/>
    <row r="72" ht="15.95" customHeight="1" x14ac:dyDescent="0.2"/>
    <row r="73" ht="15.95" customHeight="1" x14ac:dyDescent="0.2"/>
    <row r="74" ht="15.95" customHeight="1" x14ac:dyDescent="0.2"/>
    <row r="75" ht="15.95" customHeight="1" x14ac:dyDescent="0.2"/>
    <row r="76" ht="15.95" customHeight="1" x14ac:dyDescent="0.2"/>
    <row r="77" ht="15.95" customHeight="1" x14ac:dyDescent="0.2"/>
    <row r="78" ht="15.95" customHeight="1" x14ac:dyDescent="0.2"/>
    <row r="79" ht="15.95" customHeight="1" x14ac:dyDescent="0.2"/>
    <row r="80" ht="15.95" customHeight="1" x14ac:dyDescent="0.2"/>
    <row r="81" ht="15.95" customHeight="1" x14ac:dyDescent="0.2"/>
    <row r="82" ht="15.95" customHeight="1" x14ac:dyDescent="0.2"/>
    <row r="83" ht="15.95" customHeight="1" x14ac:dyDescent="0.2"/>
    <row r="84" ht="15.95" customHeight="1" x14ac:dyDescent="0.2"/>
    <row r="85" ht="15.95" customHeight="1" x14ac:dyDescent="0.2"/>
    <row r="86" ht="15.95" customHeight="1" x14ac:dyDescent="0.2"/>
    <row r="87" ht="15.95" customHeight="1" x14ac:dyDescent="0.2"/>
    <row r="88" ht="15.95" customHeight="1" x14ac:dyDescent="0.2"/>
    <row r="89" ht="15.95" customHeight="1" x14ac:dyDescent="0.2"/>
    <row r="90" ht="15.95" customHeight="1" x14ac:dyDescent="0.2"/>
    <row r="91" ht="15.95" customHeight="1" x14ac:dyDescent="0.2"/>
    <row r="92" ht="15.95" customHeight="1" x14ac:dyDescent="0.2"/>
    <row r="93" ht="15.95" customHeight="1" x14ac:dyDescent="0.2"/>
    <row r="94" ht="15.95" customHeight="1" x14ac:dyDescent="0.2"/>
    <row r="95" ht="15.95" customHeight="1" x14ac:dyDescent="0.2"/>
    <row r="96" ht="15.95" customHeight="1" x14ac:dyDescent="0.2"/>
    <row r="97" ht="15.95" customHeight="1" x14ac:dyDescent="0.2"/>
    <row r="98" ht="15.95" customHeight="1" x14ac:dyDescent="0.2"/>
    <row r="99" ht="15.95" customHeight="1" x14ac:dyDescent="0.2"/>
    <row r="100" ht="15.95" customHeight="1" x14ac:dyDescent="0.2"/>
    <row r="101" ht="15.95" customHeight="1" x14ac:dyDescent="0.2"/>
    <row r="102" ht="15.95" customHeight="1" x14ac:dyDescent="0.2"/>
    <row r="103" ht="15.95" customHeight="1" x14ac:dyDescent="0.2"/>
    <row r="104" ht="15.95" customHeight="1" x14ac:dyDescent="0.2"/>
    <row r="105" ht="15.95" customHeight="1" x14ac:dyDescent="0.2"/>
    <row r="106" ht="15.95" customHeight="1" x14ac:dyDescent="0.2"/>
    <row r="107" ht="15.95" customHeight="1" x14ac:dyDescent="0.2"/>
    <row r="108" ht="15.95" customHeight="1" x14ac:dyDescent="0.2"/>
    <row r="109" ht="15.95" customHeight="1" x14ac:dyDescent="0.2"/>
    <row r="110" ht="15.95" customHeight="1" x14ac:dyDescent="0.2"/>
    <row r="111" ht="15.95" customHeight="1" x14ac:dyDescent="0.2"/>
    <row r="112" ht="15.95" customHeight="1" x14ac:dyDescent="0.2"/>
    <row r="113" ht="15.95" customHeight="1" x14ac:dyDescent="0.2"/>
    <row r="114" ht="15.95" customHeight="1" x14ac:dyDescent="0.2"/>
    <row r="115" ht="15.95" customHeight="1" x14ac:dyDescent="0.2"/>
    <row r="116" ht="15.95" customHeight="1" x14ac:dyDescent="0.2"/>
    <row r="117" ht="15.95" customHeight="1" x14ac:dyDescent="0.2"/>
    <row r="118" ht="15.95" customHeight="1" x14ac:dyDescent="0.2"/>
    <row r="119" ht="15.95" customHeight="1" x14ac:dyDescent="0.2"/>
    <row r="120" ht="15.95" customHeight="1" x14ac:dyDescent="0.2"/>
    <row r="121" ht="15.95" customHeight="1" x14ac:dyDescent="0.2"/>
    <row r="122" ht="15.95" customHeight="1" x14ac:dyDescent="0.2"/>
    <row r="123" ht="15.95" customHeight="1" x14ac:dyDescent="0.2"/>
    <row r="124" ht="15.95" customHeight="1" x14ac:dyDescent="0.2"/>
    <row r="125" ht="15.95" customHeight="1" x14ac:dyDescent="0.2"/>
    <row r="126" ht="15.95" customHeight="1" x14ac:dyDescent="0.2"/>
    <row r="127" ht="15.95" customHeight="1" x14ac:dyDescent="0.2"/>
    <row r="128" ht="15.95" customHeight="1" x14ac:dyDescent="0.2"/>
    <row r="129" ht="15.95" customHeight="1" x14ac:dyDescent="0.2"/>
    <row r="130" ht="15.95" customHeight="1" x14ac:dyDescent="0.2"/>
    <row r="131" ht="15.95" customHeight="1" x14ac:dyDescent="0.2"/>
    <row r="132" ht="15.95" customHeight="1" x14ac:dyDescent="0.2"/>
    <row r="133" ht="15.95" customHeight="1" x14ac:dyDescent="0.2"/>
    <row r="134" ht="15.95" customHeight="1" x14ac:dyDescent="0.2"/>
    <row r="135" ht="15.95" customHeight="1" x14ac:dyDescent="0.2"/>
    <row r="136" ht="15.95" customHeight="1" x14ac:dyDescent="0.2"/>
    <row r="137" ht="15.95" customHeight="1" x14ac:dyDescent="0.2"/>
    <row r="138" ht="15.95" customHeight="1" x14ac:dyDescent="0.2"/>
    <row r="139" ht="15.95" customHeight="1" x14ac:dyDescent="0.2"/>
    <row r="140" ht="15.95" customHeight="1" x14ac:dyDescent="0.2"/>
    <row r="141" ht="15.95" customHeight="1" x14ac:dyDescent="0.2"/>
    <row r="142" ht="15.95" customHeight="1" x14ac:dyDescent="0.2"/>
    <row r="143" ht="15.95" customHeight="1" x14ac:dyDescent="0.2"/>
    <row r="144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</sheetData>
  <mergeCells count="1">
    <mergeCell ref="A15:A18"/>
  </mergeCells>
  <phoneticPr fontId="0" type="noConversion"/>
  <pageMargins left="0.6692913385826772" right="0.47244094488188981" top="0.39370078740157483" bottom="0.6692913385826772" header="0" footer="0"/>
  <pageSetup paperSize="9"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60"/>
  <sheetViews>
    <sheetView showGridLines="0" zoomScaleNormal="100" workbookViewId="0"/>
  </sheetViews>
  <sheetFormatPr baseColWidth="10" defaultColWidth="9.140625" defaultRowHeight="12" x14ac:dyDescent="0.2"/>
  <cols>
    <col min="1" max="1" width="11.42578125" style="85" customWidth="1"/>
    <col min="2" max="2" width="5.7109375" style="85" customWidth="1"/>
    <col min="3" max="3" width="4" style="85" customWidth="1"/>
    <col min="4" max="4" width="3.28515625" style="85" customWidth="1"/>
    <col min="5" max="5" width="15.5703125" style="85" customWidth="1"/>
    <col min="6" max="6" width="12.5703125" style="85" customWidth="1"/>
    <col min="7" max="11" width="11" style="85" customWidth="1"/>
    <col min="12" max="12" width="6.28515625" style="85" customWidth="1"/>
    <col min="13" max="16384" width="9.140625" style="85"/>
  </cols>
  <sheetData>
    <row r="1" spans="1:9" ht="15.95" customHeight="1" x14ac:dyDescent="0.2">
      <c r="A1" s="83"/>
      <c r="B1" s="84"/>
      <c r="C1" s="84"/>
      <c r="D1" s="84"/>
      <c r="E1" s="84"/>
      <c r="F1" s="84"/>
      <c r="G1" s="84"/>
      <c r="H1" s="84"/>
    </row>
    <row r="2" spans="1:9" ht="12" customHeight="1" x14ac:dyDescent="0.2">
      <c r="B2" s="84"/>
      <c r="C2" s="86"/>
      <c r="D2" s="86"/>
      <c r="E2" s="86"/>
      <c r="F2" s="86"/>
      <c r="G2" s="86"/>
      <c r="H2" s="86"/>
    </row>
    <row r="3" spans="1:9" ht="12" customHeight="1" x14ac:dyDescent="0.2">
      <c r="B3" s="84"/>
      <c r="C3" s="86"/>
      <c r="D3" s="86"/>
      <c r="E3" s="86"/>
      <c r="F3" s="86"/>
      <c r="G3" s="86"/>
      <c r="H3" s="86"/>
    </row>
    <row r="4" spans="1:9" ht="12" customHeight="1" x14ac:dyDescent="0.2">
      <c r="B4" s="84"/>
      <c r="C4" s="86"/>
      <c r="D4" s="86"/>
      <c r="E4" s="86"/>
      <c r="F4" s="86"/>
      <c r="G4" s="86"/>
      <c r="H4" s="86"/>
    </row>
    <row r="5" spans="1:9" ht="24" customHeight="1" x14ac:dyDescent="0.2"/>
    <row r="6" spans="1:9" ht="18" customHeight="1" x14ac:dyDescent="0.2">
      <c r="C6" s="87" t="s">
        <v>41</v>
      </c>
    </row>
    <row r="7" spans="1:9" ht="18" customHeight="1" x14ac:dyDescent="0.2">
      <c r="C7" s="305" t="s">
        <v>260</v>
      </c>
    </row>
    <row r="8" spans="1:9" ht="15.75" customHeight="1" x14ac:dyDescent="0.2">
      <c r="C8" s="192"/>
    </row>
    <row r="9" spans="1:9" ht="15.75" customHeight="1" x14ac:dyDescent="0.2">
      <c r="C9" s="192"/>
    </row>
    <row r="10" spans="1:9" ht="15.75" customHeight="1" x14ac:dyDescent="0.2">
      <c r="C10" s="192"/>
    </row>
    <row r="11" spans="1:9" ht="6.75" customHeight="1" x14ac:dyDescent="0.2">
      <c r="C11" s="192"/>
    </row>
    <row r="12" spans="1:9" ht="15.75" customHeight="1" x14ac:dyDescent="0.2">
      <c r="C12" s="192"/>
      <c r="D12" s="287"/>
      <c r="E12" s="453"/>
      <c r="F12" s="45"/>
      <c r="G12" s="36">
        <v>2025</v>
      </c>
      <c r="H12" s="37"/>
      <c r="I12" s="38"/>
    </row>
    <row r="13" spans="1:9" ht="15.75" customHeight="1" x14ac:dyDescent="0.2">
      <c r="C13" s="192"/>
      <c r="D13" s="288"/>
      <c r="E13" s="454"/>
      <c r="F13" s="46"/>
      <c r="G13" s="175" t="s">
        <v>92</v>
      </c>
      <c r="H13" s="175" t="s">
        <v>69</v>
      </c>
      <c r="I13" s="175" t="s">
        <v>104</v>
      </c>
    </row>
    <row r="14" spans="1:9" ht="15.75" customHeight="1" x14ac:dyDescent="0.2">
      <c r="C14" s="192"/>
      <c r="D14" s="278" t="s">
        <v>165</v>
      </c>
      <c r="E14" s="78"/>
      <c r="F14" s="78"/>
      <c r="G14" s="289">
        <v>184</v>
      </c>
      <c r="H14" s="81">
        <v>184</v>
      </c>
      <c r="I14" s="79">
        <v>0</v>
      </c>
    </row>
    <row r="15" spans="1:9" ht="15.75" customHeight="1" x14ac:dyDescent="0.2">
      <c r="C15" s="192"/>
      <c r="D15" s="268" t="s">
        <v>158</v>
      </c>
      <c r="E15" s="455"/>
      <c r="F15" s="29"/>
      <c r="G15" s="290">
        <v>130</v>
      </c>
      <c r="H15" s="291">
        <v>130</v>
      </c>
      <c r="I15" s="292">
        <v>0</v>
      </c>
    </row>
    <row r="16" spans="1:9" ht="15.75" customHeight="1" x14ac:dyDescent="0.2">
      <c r="C16" s="192"/>
      <c r="D16" s="34" t="s">
        <v>106</v>
      </c>
    </row>
    <row r="17" spans="2:9" ht="15.75" customHeight="1" x14ac:dyDescent="0.2">
      <c r="C17" s="192"/>
      <c r="D17" s="40" t="s">
        <v>95</v>
      </c>
    </row>
    <row r="18" spans="2:9" ht="15.75" customHeight="1" x14ac:dyDescent="0.2">
      <c r="C18" s="192"/>
    </row>
    <row r="19" spans="2:9" ht="15.75" customHeight="1" x14ac:dyDescent="0.2">
      <c r="B19" s="86"/>
      <c r="C19" s="84"/>
      <c r="D19" s="84"/>
      <c r="E19" s="84"/>
      <c r="F19" s="84"/>
      <c r="G19" s="84"/>
      <c r="H19" s="84"/>
    </row>
    <row r="20" spans="2:9" ht="15.75" customHeight="1" x14ac:dyDescent="0.2">
      <c r="C20" s="86"/>
      <c r="D20" s="86"/>
      <c r="E20" s="86"/>
      <c r="F20" s="86"/>
      <c r="G20" s="86"/>
      <c r="H20" s="86"/>
    </row>
    <row r="21" spans="2:9" ht="15.75" customHeight="1" x14ac:dyDescent="0.2">
      <c r="C21" s="86"/>
      <c r="E21" s="86"/>
      <c r="F21" s="86"/>
      <c r="G21" s="86"/>
      <c r="H21" s="86"/>
    </row>
    <row r="22" spans="2:9" ht="6.75" customHeight="1" x14ac:dyDescent="0.2">
      <c r="C22" s="86"/>
      <c r="E22" s="86"/>
      <c r="F22" s="86"/>
      <c r="G22" s="86"/>
      <c r="H22" s="86"/>
    </row>
    <row r="23" spans="2:9" ht="15.75" customHeight="1" x14ac:dyDescent="0.2">
      <c r="C23" s="86"/>
      <c r="D23" s="88" t="s">
        <v>289</v>
      </c>
      <c r="E23" s="86"/>
      <c r="F23" s="86"/>
      <c r="G23" s="86"/>
      <c r="H23" s="86"/>
    </row>
    <row r="24" spans="2:9" ht="6.75" customHeight="1" x14ac:dyDescent="0.2">
      <c r="C24" s="86"/>
      <c r="D24" s="86"/>
      <c r="E24" s="86"/>
      <c r="F24" s="86"/>
      <c r="G24" s="86"/>
      <c r="H24" s="86"/>
    </row>
    <row r="25" spans="2:9" ht="15.75" customHeight="1" x14ac:dyDescent="0.2">
      <c r="C25" s="86"/>
      <c r="D25" s="162"/>
      <c r="E25" s="466"/>
      <c r="F25" s="45"/>
      <c r="G25" s="36">
        <v>2025</v>
      </c>
      <c r="H25" s="37"/>
      <c r="I25" s="38"/>
    </row>
    <row r="26" spans="2:9" ht="15.75" customHeight="1" x14ac:dyDescent="0.2">
      <c r="C26" s="86"/>
      <c r="D26" s="253"/>
      <c r="E26" s="467"/>
      <c r="F26" s="254"/>
      <c r="G26" s="175" t="s">
        <v>92</v>
      </c>
      <c r="H26" s="175" t="s">
        <v>129</v>
      </c>
      <c r="I26" s="175" t="s">
        <v>130</v>
      </c>
    </row>
    <row r="27" spans="2:9" ht="15.75" customHeight="1" x14ac:dyDescent="0.2">
      <c r="C27" s="86"/>
      <c r="D27" s="322" t="s">
        <v>145</v>
      </c>
      <c r="E27" s="210"/>
      <c r="F27" s="210"/>
      <c r="G27" s="323">
        <v>130</v>
      </c>
      <c r="H27" s="323">
        <v>26</v>
      </c>
      <c r="I27" s="324">
        <v>104</v>
      </c>
    </row>
    <row r="28" spans="2:9" ht="15.75" customHeight="1" x14ac:dyDescent="0.2">
      <c r="C28" s="86"/>
      <c r="D28" s="279" t="s">
        <v>159</v>
      </c>
      <c r="E28" s="468"/>
      <c r="F28" s="29"/>
      <c r="G28" s="255">
        <v>100</v>
      </c>
      <c r="H28" s="255">
        <f>H27*100/G27</f>
        <v>20</v>
      </c>
      <c r="I28" s="256">
        <f>I27*100/G27</f>
        <v>80</v>
      </c>
    </row>
    <row r="29" spans="2:9" ht="15.75" customHeight="1" x14ac:dyDescent="0.2">
      <c r="C29" s="86"/>
      <c r="D29" s="34" t="s">
        <v>106</v>
      </c>
      <c r="F29" s="86"/>
      <c r="G29" s="86"/>
      <c r="H29" s="86"/>
    </row>
    <row r="30" spans="2:9" ht="15.75" customHeight="1" x14ac:dyDescent="0.2">
      <c r="C30" s="86"/>
      <c r="D30" s="40" t="s">
        <v>95</v>
      </c>
      <c r="F30" s="86"/>
      <c r="G30" s="86"/>
      <c r="H30" s="86"/>
    </row>
    <row r="31" spans="2:9" ht="15.75" customHeight="1" x14ac:dyDescent="0.2">
      <c r="C31" s="86"/>
      <c r="D31" s="86"/>
      <c r="E31" s="86"/>
      <c r="F31" s="86"/>
      <c r="G31" s="86"/>
      <c r="H31" s="86"/>
    </row>
    <row r="32" spans="2:9" ht="15.75" customHeight="1" x14ac:dyDescent="0.2">
      <c r="C32" s="86"/>
      <c r="D32" s="88" t="s">
        <v>214</v>
      </c>
      <c r="F32" s="86"/>
      <c r="G32" s="86"/>
      <c r="H32" s="86"/>
    </row>
    <row r="33" spans="3:9" ht="6.75" customHeight="1" x14ac:dyDescent="0.2">
      <c r="C33" s="86"/>
      <c r="D33" s="86"/>
      <c r="E33" s="86"/>
      <c r="F33" s="86"/>
      <c r="G33" s="86"/>
      <c r="H33" s="86"/>
    </row>
    <row r="34" spans="3:9" ht="15.75" customHeight="1" x14ac:dyDescent="0.2">
      <c r="C34" s="86"/>
      <c r="D34" s="168" t="s">
        <v>99</v>
      </c>
      <c r="E34" s="194"/>
      <c r="F34" s="194"/>
      <c r="G34" s="194"/>
      <c r="H34" s="262" t="s">
        <v>145</v>
      </c>
      <c r="I34" s="105" t="s">
        <v>51</v>
      </c>
    </row>
    <row r="35" spans="3:9" ht="15.75" customHeight="1" x14ac:dyDescent="0.2">
      <c r="C35" s="86"/>
      <c r="D35" s="372" t="s">
        <v>176</v>
      </c>
      <c r="E35" s="373"/>
      <c r="F35" s="374"/>
      <c r="G35" s="374"/>
      <c r="H35" s="375">
        <v>17</v>
      </c>
      <c r="I35" s="377">
        <f>H35*100/$H$48</f>
        <v>13.076923076923077</v>
      </c>
    </row>
    <row r="36" spans="3:9" ht="15.75" customHeight="1" x14ac:dyDescent="0.2">
      <c r="C36" s="158"/>
      <c r="D36" s="365"/>
      <c r="E36" s="362" t="s">
        <v>180</v>
      </c>
      <c r="F36" s="360"/>
      <c r="G36" s="361"/>
      <c r="H36" s="368">
        <v>17</v>
      </c>
      <c r="I36" s="385">
        <f>H36*100/$H$48</f>
        <v>13.076923076923077</v>
      </c>
    </row>
    <row r="37" spans="3:9" ht="15.75" customHeight="1" x14ac:dyDescent="0.2">
      <c r="C37" s="158"/>
      <c r="D37" s="367"/>
      <c r="E37" s="171" t="s">
        <v>181</v>
      </c>
      <c r="F37" s="347"/>
      <c r="G37" s="359"/>
      <c r="H37" s="369">
        <v>0</v>
      </c>
      <c r="I37" s="385">
        <f>H37*100/$H$48</f>
        <v>0</v>
      </c>
    </row>
    <row r="38" spans="3:9" ht="15.75" customHeight="1" x14ac:dyDescent="0.2">
      <c r="C38" s="86"/>
      <c r="D38" s="372" t="s">
        <v>112</v>
      </c>
      <c r="E38" s="373"/>
      <c r="F38" s="374"/>
      <c r="G38" s="374"/>
      <c r="H38" s="375">
        <v>26</v>
      </c>
      <c r="I38" s="376">
        <f>H38*100/$H$48</f>
        <v>20</v>
      </c>
    </row>
    <row r="39" spans="3:9" ht="15.75" customHeight="1" x14ac:dyDescent="0.2">
      <c r="C39" s="158"/>
      <c r="D39" s="365"/>
      <c r="E39" s="362" t="s">
        <v>177</v>
      </c>
      <c r="F39" s="363"/>
      <c r="G39" s="363"/>
      <c r="H39" s="368">
        <v>26</v>
      </c>
      <c r="I39" s="385">
        <f>H39*100/$H$48</f>
        <v>20</v>
      </c>
    </row>
    <row r="40" spans="3:9" ht="15.75" customHeight="1" x14ac:dyDescent="0.2">
      <c r="C40" s="158"/>
      <c r="D40" s="366"/>
      <c r="E40" s="362" t="s">
        <v>178</v>
      </c>
      <c r="F40" s="364"/>
      <c r="G40" s="364"/>
      <c r="H40" s="369">
        <v>0</v>
      </c>
      <c r="I40" s="385">
        <f t="shared" ref="I40:I41" si="0">H40*100/$H$48</f>
        <v>0</v>
      </c>
    </row>
    <row r="41" spans="3:9" ht="15.75" customHeight="1" x14ac:dyDescent="0.2">
      <c r="C41" s="158"/>
      <c r="D41" s="378"/>
      <c r="E41" s="379" t="s">
        <v>179</v>
      </c>
      <c r="F41" s="380"/>
      <c r="G41" s="381"/>
      <c r="H41" s="382">
        <v>0</v>
      </c>
      <c r="I41" s="386">
        <f t="shared" si="0"/>
        <v>0</v>
      </c>
    </row>
    <row r="42" spans="3:9" ht="15.75" customHeight="1" x14ac:dyDescent="0.2">
      <c r="C42" s="158"/>
      <c r="D42" s="349" t="s">
        <v>113</v>
      </c>
      <c r="E42" s="349"/>
      <c r="F42" s="350"/>
      <c r="G42" s="350"/>
      <c r="H42" s="351">
        <v>62</v>
      </c>
      <c r="I42" s="352">
        <f>H42*100/$H$48</f>
        <v>47.692307692307693</v>
      </c>
    </row>
    <row r="43" spans="3:9" ht="15.75" customHeight="1" x14ac:dyDescent="0.2">
      <c r="C43" s="86"/>
      <c r="D43" s="170"/>
      <c r="E43" s="171" t="s">
        <v>114</v>
      </c>
      <c r="F43" s="347"/>
      <c r="G43" s="347"/>
      <c r="H43" s="252">
        <v>19</v>
      </c>
      <c r="I43" s="325">
        <f>H43*100/$H$48</f>
        <v>14.615384615384615</v>
      </c>
    </row>
    <row r="44" spans="3:9" ht="15.75" customHeight="1" x14ac:dyDescent="0.2">
      <c r="C44" s="86"/>
      <c r="D44" s="170"/>
      <c r="E44" s="171" t="s">
        <v>115</v>
      </c>
      <c r="F44" s="347"/>
      <c r="G44" s="347"/>
      <c r="H44" s="252">
        <v>11</v>
      </c>
      <c r="I44" s="325">
        <f t="shared" ref="I44:I46" si="1">H44*100/$H$48</f>
        <v>8.4615384615384617</v>
      </c>
    </row>
    <row r="45" spans="3:9" ht="15.75" customHeight="1" x14ac:dyDescent="0.2">
      <c r="C45" s="86"/>
      <c r="D45" s="170"/>
      <c r="E45" s="171" t="s">
        <v>116</v>
      </c>
      <c r="F45" s="347"/>
      <c r="G45" s="347"/>
      <c r="H45" s="252">
        <v>23</v>
      </c>
      <c r="I45" s="325">
        <f t="shared" si="1"/>
        <v>17.692307692307693</v>
      </c>
    </row>
    <row r="46" spans="3:9" ht="15.75" customHeight="1" x14ac:dyDescent="0.2">
      <c r="C46" s="86"/>
      <c r="D46" s="355"/>
      <c r="E46" s="357" t="s">
        <v>117</v>
      </c>
      <c r="F46" s="356"/>
      <c r="G46" s="356"/>
      <c r="H46" s="370">
        <v>9</v>
      </c>
      <c r="I46" s="371">
        <f t="shared" si="1"/>
        <v>6.9230769230769234</v>
      </c>
    </row>
    <row r="47" spans="3:9" ht="15.75" customHeight="1" x14ac:dyDescent="0.2">
      <c r="C47" s="86"/>
      <c r="D47" s="348" t="s">
        <v>109</v>
      </c>
      <c r="E47" s="353"/>
      <c r="F47" s="349"/>
      <c r="G47" s="349"/>
      <c r="H47" s="351">
        <v>25</v>
      </c>
      <c r="I47" s="354">
        <f>H47*100/$H$48</f>
        <v>19.23076923076923</v>
      </c>
    </row>
    <row r="48" spans="3:9" ht="15.75" customHeight="1" x14ac:dyDescent="0.2">
      <c r="C48" s="86"/>
      <c r="D48" s="191" t="s">
        <v>42</v>
      </c>
      <c r="E48" s="190"/>
      <c r="F48" s="77"/>
      <c r="G48" s="77"/>
      <c r="H48" s="173">
        <v>130</v>
      </c>
      <c r="I48" s="92">
        <f>H48*100/$H$61</f>
        <v>100</v>
      </c>
    </row>
    <row r="49" spans="3:9" ht="15.75" customHeight="1" x14ac:dyDescent="0.2">
      <c r="C49" s="86"/>
      <c r="D49" s="34" t="s">
        <v>106</v>
      </c>
    </row>
    <row r="50" spans="3:9" ht="15.75" customHeight="1" x14ac:dyDescent="0.2">
      <c r="C50" s="86"/>
      <c r="D50" s="40" t="s">
        <v>95</v>
      </c>
      <c r="E50" s="43"/>
      <c r="F50" s="165"/>
      <c r="G50" s="164"/>
      <c r="H50" s="164"/>
      <c r="I50" s="164"/>
    </row>
    <row r="51" spans="3:9" ht="15.75" customHeight="1" x14ac:dyDescent="0.2">
      <c r="C51" s="86"/>
      <c r="D51" s="88" t="s">
        <v>290</v>
      </c>
      <c r="I51" s="164"/>
    </row>
    <row r="52" spans="3:9" ht="6.75" customHeight="1" x14ac:dyDescent="0.2">
      <c r="C52" s="86"/>
    </row>
    <row r="53" spans="3:9" ht="15.75" customHeight="1" x14ac:dyDescent="0.2">
      <c r="C53" s="86"/>
      <c r="D53" s="168"/>
      <c r="E53" s="420" t="s">
        <v>143</v>
      </c>
      <c r="F53" s="194"/>
      <c r="G53" s="194"/>
      <c r="H53" s="262" t="s">
        <v>145</v>
      </c>
      <c r="I53" s="105" t="s">
        <v>51</v>
      </c>
    </row>
    <row r="54" spans="3:9" ht="15.75" customHeight="1" x14ac:dyDescent="0.2">
      <c r="C54" s="86"/>
      <c r="D54" s="458" t="s">
        <v>138</v>
      </c>
      <c r="E54" s="459"/>
      <c r="F54" s="460"/>
      <c r="G54" s="460"/>
      <c r="H54" s="261">
        <v>70</v>
      </c>
      <c r="I54" s="326">
        <f t="shared" ref="I54:I61" si="2">H54*100/$H$61</f>
        <v>53.846153846153847</v>
      </c>
    </row>
    <row r="55" spans="3:9" ht="15.75" customHeight="1" x14ac:dyDescent="0.2">
      <c r="C55" s="86"/>
      <c r="D55" s="461" t="s">
        <v>139</v>
      </c>
      <c r="E55" s="462"/>
      <c r="F55" s="463"/>
      <c r="G55" s="463"/>
      <c r="H55" s="252">
        <v>26</v>
      </c>
      <c r="I55" s="325">
        <f t="shared" si="2"/>
        <v>20</v>
      </c>
    </row>
    <row r="56" spans="3:9" ht="15.75" customHeight="1" x14ac:dyDescent="0.2">
      <c r="C56" s="86"/>
      <c r="D56" s="461" t="s">
        <v>144</v>
      </c>
      <c r="E56" s="464"/>
      <c r="F56" s="463"/>
      <c r="G56" s="463"/>
      <c r="H56" s="252">
        <v>17</v>
      </c>
      <c r="I56" s="325">
        <f t="shared" si="2"/>
        <v>13.076923076923077</v>
      </c>
    </row>
    <row r="57" spans="3:9" ht="15.75" customHeight="1" x14ac:dyDescent="0.2">
      <c r="C57" s="86"/>
      <c r="D57" s="461" t="s">
        <v>140</v>
      </c>
      <c r="E57" s="465"/>
      <c r="F57" s="588"/>
      <c r="G57" s="463"/>
      <c r="H57" s="252">
        <v>3</v>
      </c>
      <c r="I57" s="325">
        <f t="shared" si="2"/>
        <v>2.3076923076923075</v>
      </c>
    </row>
    <row r="58" spans="3:9" ht="15.75" customHeight="1" x14ac:dyDescent="0.2">
      <c r="C58" s="86"/>
      <c r="D58" s="461" t="s">
        <v>141</v>
      </c>
      <c r="E58" s="465"/>
      <c r="F58" s="463"/>
      <c r="G58" s="463"/>
      <c r="H58" s="252">
        <v>3</v>
      </c>
      <c r="I58" s="387">
        <f t="shared" si="2"/>
        <v>2.3076923076923075</v>
      </c>
    </row>
    <row r="59" spans="3:9" ht="15.75" customHeight="1" x14ac:dyDescent="0.2">
      <c r="C59" s="86"/>
      <c r="D59" s="461" t="s">
        <v>182</v>
      </c>
      <c r="E59" s="465"/>
      <c r="F59" s="463"/>
      <c r="G59" s="463"/>
      <c r="H59" s="252">
        <v>3</v>
      </c>
      <c r="I59" s="388">
        <f t="shared" si="2"/>
        <v>2.3076923076923075</v>
      </c>
    </row>
    <row r="60" spans="3:9" ht="15.75" customHeight="1" x14ac:dyDescent="0.2">
      <c r="C60" s="86"/>
      <c r="D60" s="170" t="s">
        <v>142</v>
      </c>
      <c r="E60" s="260"/>
      <c r="F60" s="259"/>
      <c r="G60" s="259"/>
      <c r="H60" s="252">
        <v>8</v>
      </c>
      <c r="I60" s="327">
        <f t="shared" si="2"/>
        <v>6.1538461538461542</v>
      </c>
    </row>
    <row r="61" spans="3:9" ht="15.75" customHeight="1" x14ac:dyDescent="0.2">
      <c r="C61" s="86"/>
      <c r="D61" s="319" t="s">
        <v>42</v>
      </c>
      <c r="E61" s="320"/>
      <c r="F61" s="321"/>
      <c r="G61" s="321"/>
      <c r="H61" s="315">
        <f>SUM(H54:H60)</f>
        <v>130</v>
      </c>
      <c r="I61" s="231">
        <f t="shared" si="2"/>
        <v>100</v>
      </c>
    </row>
    <row r="62" spans="3:9" ht="15.75" customHeight="1" x14ac:dyDescent="0.2">
      <c r="C62" s="86"/>
      <c r="D62" s="34" t="s">
        <v>106</v>
      </c>
    </row>
    <row r="63" spans="3:9" ht="15.75" customHeight="1" x14ac:dyDescent="0.2">
      <c r="C63" s="86"/>
      <c r="D63" s="40" t="s">
        <v>95</v>
      </c>
      <c r="E63" s="43"/>
      <c r="F63" s="165"/>
      <c r="G63" s="164"/>
      <c r="H63" s="164"/>
      <c r="I63" s="164"/>
    </row>
    <row r="64" spans="3:9" ht="15.75" customHeight="1" x14ac:dyDescent="0.2">
      <c r="C64" s="86"/>
      <c r="E64" s="43"/>
      <c r="F64" s="165"/>
      <c r="G64" s="164"/>
      <c r="H64" s="164"/>
      <c r="I64" s="164"/>
    </row>
    <row r="65" spans="3:17" ht="15.75" customHeight="1" x14ac:dyDescent="0.2">
      <c r="C65" s="86"/>
      <c r="D65" s="88" t="s">
        <v>215</v>
      </c>
      <c r="E65" s="88"/>
    </row>
    <row r="66" spans="3:17" ht="6.75" customHeight="1" x14ac:dyDescent="0.2">
      <c r="C66" s="86"/>
      <c r="H66" s="93"/>
    </row>
    <row r="67" spans="3:17" ht="15.75" customHeight="1" x14ac:dyDescent="0.2">
      <c r="C67" s="86"/>
      <c r="D67" s="142" t="s">
        <v>71</v>
      </c>
      <c r="E67" s="104"/>
      <c r="F67" s="262" t="s">
        <v>145</v>
      </c>
      <c r="G67" s="105" t="s">
        <v>51</v>
      </c>
      <c r="H67" s="206"/>
      <c r="I67" s="84"/>
    </row>
    <row r="68" spans="3:17" ht="15.75" customHeight="1" x14ac:dyDescent="0.2">
      <c r="C68" s="86"/>
      <c r="D68" s="136" t="s">
        <v>81</v>
      </c>
      <c r="E68" s="129"/>
      <c r="F68" s="137">
        <v>13</v>
      </c>
      <c r="G68" s="138">
        <f>(F68*100)/$F$74</f>
        <v>10</v>
      </c>
      <c r="H68" s="93"/>
      <c r="I68" s="84"/>
    </row>
    <row r="69" spans="3:17" ht="15.75" customHeight="1" x14ac:dyDescent="0.2">
      <c r="C69" s="86"/>
      <c r="D69" s="139" t="s">
        <v>82</v>
      </c>
      <c r="E69" s="130"/>
      <c r="F69" s="119">
        <v>41</v>
      </c>
      <c r="G69" s="140">
        <f t="shared" ref="G69:G73" si="3">(F69*100)/$F$74</f>
        <v>31.53846153846154</v>
      </c>
      <c r="H69" s="144"/>
      <c r="I69" s="84"/>
      <c r="O69" s="203"/>
      <c r="P69" s="202"/>
      <c r="Q69" s="86"/>
    </row>
    <row r="70" spans="3:17" ht="15.75" customHeight="1" x14ac:dyDescent="0.2">
      <c r="C70" s="86"/>
      <c r="D70" s="139" t="s">
        <v>72</v>
      </c>
      <c r="E70" s="130"/>
      <c r="F70" s="119">
        <v>33</v>
      </c>
      <c r="G70" s="140">
        <f t="shared" si="3"/>
        <v>25.384615384615383</v>
      </c>
      <c r="I70" s="84"/>
      <c r="O70" s="202"/>
    </row>
    <row r="71" spans="3:17" ht="15.75" customHeight="1" x14ac:dyDescent="0.2">
      <c r="C71" s="86"/>
      <c r="D71" s="139" t="s">
        <v>73</v>
      </c>
      <c r="E71" s="130"/>
      <c r="F71" s="119">
        <v>30</v>
      </c>
      <c r="G71" s="140">
        <f t="shared" si="3"/>
        <v>23.076923076923077</v>
      </c>
      <c r="I71" s="84"/>
      <c r="K71" s="93"/>
      <c r="O71" s="202"/>
    </row>
    <row r="72" spans="3:17" ht="15.75" customHeight="1" x14ac:dyDescent="0.2">
      <c r="C72" s="86"/>
      <c r="D72" s="139" t="s">
        <v>74</v>
      </c>
      <c r="E72" s="130"/>
      <c r="F72" s="119">
        <v>12</v>
      </c>
      <c r="G72" s="140">
        <f t="shared" si="3"/>
        <v>9.2307692307692299</v>
      </c>
      <c r="I72" s="84"/>
      <c r="O72" s="202"/>
    </row>
    <row r="73" spans="3:17" ht="15.75" customHeight="1" x14ac:dyDescent="0.2">
      <c r="C73" s="86"/>
      <c r="D73" s="132" t="s">
        <v>84</v>
      </c>
      <c r="E73" s="133"/>
      <c r="F73" s="120">
        <v>1</v>
      </c>
      <c r="G73" s="141">
        <f t="shared" si="3"/>
        <v>0.76923076923076927</v>
      </c>
      <c r="K73" s="93"/>
      <c r="N73" s="86"/>
      <c r="O73" s="203"/>
    </row>
    <row r="74" spans="3:17" ht="15.75" customHeight="1" x14ac:dyDescent="0.2">
      <c r="C74" s="86"/>
      <c r="D74" s="346" t="s">
        <v>65</v>
      </c>
      <c r="E74" s="318"/>
      <c r="F74" s="315">
        <f>SUM(F68:F73)</f>
        <v>130</v>
      </c>
      <c r="G74" s="231">
        <f>SUM(G68:G73)</f>
        <v>100</v>
      </c>
      <c r="N74" s="183"/>
      <c r="O74" s="203"/>
    </row>
    <row r="75" spans="3:17" ht="15.75" customHeight="1" x14ac:dyDescent="0.2">
      <c r="C75" s="86"/>
      <c r="D75" s="103" t="s">
        <v>106</v>
      </c>
      <c r="E75" s="103"/>
      <c r="N75" s="201"/>
      <c r="O75" s="203"/>
    </row>
    <row r="76" spans="3:17" ht="15.75" customHeight="1" x14ac:dyDescent="0.2">
      <c r="C76" s="86"/>
      <c r="D76" s="134" t="s">
        <v>96</v>
      </c>
      <c r="E76" s="134"/>
      <c r="N76" s="202"/>
      <c r="O76" s="122"/>
    </row>
    <row r="77" spans="3:17" ht="15.75" customHeight="1" x14ac:dyDescent="0.2">
      <c r="C77" s="86"/>
      <c r="D77" s="134"/>
      <c r="E77" s="134"/>
      <c r="N77" s="202"/>
      <c r="O77" s="122"/>
    </row>
    <row r="78" spans="3:17" ht="15.75" customHeight="1" x14ac:dyDescent="0.2">
      <c r="C78" s="86"/>
      <c r="D78" s="271" t="s">
        <v>216</v>
      </c>
      <c r="E78" s="2"/>
      <c r="F78" s="2"/>
      <c r="G78" s="2"/>
      <c r="H78" s="2"/>
      <c r="I78" s="2"/>
      <c r="N78" s="202"/>
      <c r="O78" s="201"/>
    </row>
    <row r="79" spans="3:17" ht="6.75" customHeight="1" x14ac:dyDescent="0.2">
      <c r="C79" s="86"/>
      <c r="D79" s="251"/>
      <c r="E79" s="2"/>
      <c r="F79" s="2"/>
      <c r="G79" s="2"/>
      <c r="H79" s="2"/>
      <c r="I79" s="2"/>
      <c r="N79" s="202"/>
    </row>
    <row r="80" spans="3:17" ht="15.75" customHeight="1" x14ac:dyDescent="0.2">
      <c r="C80" s="86"/>
      <c r="D80" s="239" t="s">
        <v>160</v>
      </c>
      <c r="E80" s="104"/>
      <c r="F80" s="264"/>
      <c r="G80" s="272">
        <v>2025</v>
      </c>
      <c r="H80" s="2"/>
      <c r="M80" s="202"/>
      <c r="N80" s="203"/>
    </row>
    <row r="81" spans="3:17" ht="15.75" customHeight="1" x14ac:dyDescent="0.2">
      <c r="C81" s="86"/>
      <c r="D81" s="273" t="s">
        <v>161</v>
      </c>
      <c r="E81" s="266"/>
      <c r="F81" s="266"/>
      <c r="G81" s="274">
        <v>35</v>
      </c>
      <c r="H81" s="2"/>
      <c r="M81" s="202"/>
      <c r="N81" s="203"/>
    </row>
    <row r="82" spans="3:17" ht="15.75" customHeight="1" x14ac:dyDescent="0.2">
      <c r="C82" s="86"/>
      <c r="D82" s="275" t="s">
        <v>162</v>
      </c>
      <c r="E82" s="276"/>
      <c r="F82" s="276"/>
      <c r="G82" s="277" t="s">
        <v>183</v>
      </c>
      <c r="H82" s="2"/>
      <c r="M82" s="202"/>
      <c r="N82" s="203"/>
    </row>
    <row r="83" spans="3:17" ht="15.75" customHeight="1" x14ac:dyDescent="0.2">
      <c r="C83" s="86"/>
      <c r="D83" s="103" t="s">
        <v>106</v>
      </c>
      <c r="E83" s="134"/>
      <c r="N83" s="202"/>
    </row>
    <row r="84" spans="3:17" ht="15.75" customHeight="1" x14ac:dyDescent="0.2">
      <c r="C84" s="86"/>
      <c r="D84" s="134" t="s">
        <v>96</v>
      </c>
      <c r="E84" s="134"/>
      <c r="N84" s="202"/>
    </row>
    <row r="85" spans="3:17" ht="15.75" customHeight="1" x14ac:dyDescent="0.2">
      <c r="C85" s="86"/>
      <c r="D85" s="134"/>
      <c r="E85" s="134"/>
      <c r="N85" s="202"/>
    </row>
    <row r="86" spans="3:17" ht="15.75" customHeight="1" x14ac:dyDescent="0.2">
      <c r="C86" s="86"/>
      <c r="D86" s="88" t="s">
        <v>221</v>
      </c>
      <c r="E86" s="88"/>
      <c r="F86" s="86"/>
      <c r="G86" s="86"/>
      <c r="H86" s="86"/>
      <c r="I86" s="93"/>
      <c r="J86" s="93"/>
      <c r="N86" s="202"/>
    </row>
    <row r="87" spans="3:17" ht="6.75" customHeight="1" x14ac:dyDescent="0.2">
      <c r="C87" s="86"/>
      <c r="D87" s="88"/>
      <c r="E87" s="88"/>
      <c r="F87" s="86"/>
      <c r="G87" s="89"/>
      <c r="H87" s="86"/>
      <c r="I87" s="93"/>
      <c r="J87" s="93"/>
      <c r="N87" s="202"/>
    </row>
    <row r="88" spans="3:17" ht="15.75" customHeight="1" x14ac:dyDescent="0.2">
      <c r="C88" s="86"/>
      <c r="D88" s="168"/>
      <c r="E88" s="194" t="s">
        <v>224</v>
      </c>
      <c r="F88" s="420"/>
      <c r="G88" s="262" t="s">
        <v>145</v>
      </c>
      <c r="H88" s="416"/>
      <c r="I88" s="206"/>
      <c r="J88" s="93"/>
      <c r="N88" s="202"/>
    </row>
    <row r="89" spans="3:17" ht="15.75" customHeight="1" x14ac:dyDescent="0.2">
      <c r="C89" s="86"/>
      <c r="D89" s="169" t="s">
        <v>100</v>
      </c>
      <c r="E89" s="80"/>
      <c r="F89" s="180"/>
      <c r="G89" s="261">
        <v>72</v>
      </c>
      <c r="H89" s="27"/>
      <c r="I89" s="93"/>
      <c r="J89" s="93"/>
      <c r="N89" s="202"/>
    </row>
    <row r="90" spans="3:17" ht="15.75" customHeight="1" x14ac:dyDescent="0.2">
      <c r="C90" s="86"/>
      <c r="D90" s="170" t="s">
        <v>101</v>
      </c>
      <c r="E90" s="171"/>
      <c r="F90" s="421"/>
      <c r="G90" s="252">
        <v>58</v>
      </c>
      <c r="H90" s="417"/>
      <c r="I90" s="93"/>
      <c r="J90" s="93"/>
      <c r="N90" s="202"/>
    </row>
    <row r="91" spans="3:17" ht="15.75" customHeight="1" x14ac:dyDescent="0.2">
      <c r="C91" s="86"/>
      <c r="D91" s="191" t="s">
        <v>42</v>
      </c>
      <c r="E91" s="301"/>
      <c r="F91" s="422"/>
      <c r="G91" s="302">
        <f>SUM(G89:G90)</f>
        <v>130</v>
      </c>
      <c r="H91" s="418"/>
      <c r="N91" s="202"/>
    </row>
    <row r="92" spans="3:17" ht="15.75" customHeight="1" x14ac:dyDescent="0.2">
      <c r="C92" s="86"/>
      <c r="D92" s="103" t="s">
        <v>106</v>
      </c>
      <c r="E92" s="88"/>
      <c r="F92" s="419"/>
      <c r="G92" s="86"/>
      <c r="H92" s="86"/>
      <c r="N92" s="202"/>
    </row>
    <row r="93" spans="3:17" ht="15.75" customHeight="1" x14ac:dyDescent="0.2">
      <c r="C93" s="86"/>
      <c r="D93" s="134" t="s">
        <v>95</v>
      </c>
      <c r="N93" s="202"/>
    </row>
    <row r="94" spans="3:17" ht="15.75" customHeight="1" x14ac:dyDescent="0.2">
      <c r="C94" s="93"/>
      <c r="D94" s="88" t="s">
        <v>220</v>
      </c>
      <c r="E94" s="88"/>
      <c r="F94" s="93"/>
      <c r="G94" s="93"/>
      <c r="H94" s="93"/>
      <c r="N94" s="201"/>
    </row>
    <row r="95" spans="3:17" ht="6.75" customHeight="1" x14ac:dyDescent="0.2">
      <c r="N95" s="204"/>
      <c r="O95" s="203"/>
      <c r="P95" s="131"/>
      <c r="Q95" s="86"/>
    </row>
    <row r="96" spans="3:17" ht="24" customHeight="1" x14ac:dyDescent="0.2">
      <c r="C96" s="90"/>
      <c r="D96" s="197" t="s">
        <v>90</v>
      </c>
      <c r="E96" s="181"/>
      <c r="F96" s="104"/>
      <c r="G96" s="262" t="s">
        <v>145</v>
      </c>
      <c r="H96" s="105" t="s">
        <v>51</v>
      </c>
      <c r="I96" s="106" t="s">
        <v>54</v>
      </c>
      <c r="J96" s="206"/>
      <c r="K96" s="108"/>
      <c r="N96" s="122"/>
      <c r="O96" s="122"/>
      <c r="P96" s="199"/>
      <c r="Q96" s="86"/>
    </row>
    <row r="97" spans="3:17" ht="15.75" customHeight="1" x14ac:dyDescent="0.2">
      <c r="C97" s="90"/>
      <c r="D97" s="195" t="s">
        <v>55</v>
      </c>
      <c r="E97" s="195"/>
      <c r="F97" s="196"/>
      <c r="G97" s="209">
        <v>3</v>
      </c>
      <c r="H97" s="112">
        <f t="shared" ref="H97:H122" si="4">(G97*100)/$G$123</f>
        <v>5.1724137931034484</v>
      </c>
      <c r="I97" s="112">
        <f>(G97*100)/$F$74</f>
        <v>2.3076923076923075</v>
      </c>
      <c r="J97" s="107"/>
      <c r="K97" s="108"/>
      <c r="N97" s="122"/>
      <c r="O97" s="122"/>
      <c r="P97" s="199"/>
      <c r="Q97" s="86"/>
    </row>
    <row r="98" spans="3:17" ht="15.75" customHeight="1" x14ac:dyDescent="0.2">
      <c r="C98" s="90"/>
      <c r="D98" s="121"/>
      <c r="E98" s="146" t="s">
        <v>110</v>
      </c>
      <c r="F98" s="147"/>
      <c r="G98" s="209">
        <v>3</v>
      </c>
      <c r="H98" s="112">
        <f t="shared" si="4"/>
        <v>5.1724137931034484</v>
      </c>
      <c r="I98" s="112">
        <f t="shared" ref="I98:I104" si="5">(G98*100)/$F$74</f>
        <v>2.3076923076923075</v>
      </c>
      <c r="J98" s="107"/>
      <c r="K98" s="108"/>
      <c r="N98" s="122"/>
      <c r="O98" s="122"/>
      <c r="P98" s="199"/>
      <c r="Q98" s="86"/>
    </row>
    <row r="99" spans="3:17" ht="15.75" customHeight="1" x14ac:dyDescent="0.2">
      <c r="C99" s="90"/>
      <c r="D99" s="478"/>
      <c r="E99" s="479" t="s">
        <v>188</v>
      </c>
      <c r="F99" s="480"/>
      <c r="G99" s="137">
        <v>1</v>
      </c>
      <c r="H99" s="114">
        <f t="shared" si="4"/>
        <v>1.7241379310344827</v>
      </c>
      <c r="I99" s="114">
        <f t="shared" si="5"/>
        <v>0.76923076923076927</v>
      </c>
      <c r="J99" s="107"/>
      <c r="K99" s="108"/>
      <c r="N99" s="122"/>
      <c r="O99" s="122"/>
      <c r="P99" s="199"/>
      <c r="Q99" s="86"/>
    </row>
    <row r="100" spans="3:17" ht="15.75" customHeight="1" x14ac:dyDescent="0.2">
      <c r="C100" s="90"/>
      <c r="D100" s="482"/>
      <c r="E100" s="116" t="s">
        <v>189</v>
      </c>
      <c r="F100" s="483"/>
      <c r="G100" s="119">
        <v>1</v>
      </c>
      <c r="H100" s="117">
        <f t="shared" si="4"/>
        <v>1.7241379310344827</v>
      </c>
      <c r="I100" s="117">
        <f t="shared" si="5"/>
        <v>0.76923076923076927</v>
      </c>
      <c r="J100" s="107"/>
      <c r="K100" s="108"/>
      <c r="N100" s="122"/>
      <c r="O100" s="122"/>
      <c r="P100" s="199"/>
      <c r="Q100" s="86"/>
    </row>
    <row r="101" spans="3:17" ht="15.75" customHeight="1" x14ac:dyDescent="0.2">
      <c r="C101" s="90"/>
      <c r="D101" s="208"/>
      <c r="E101" s="207" t="s">
        <v>111</v>
      </c>
      <c r="F101" s="198"/>
      <c r="G101" s="481">
        <v>1</v>
      </c>
      <c r="H101" s="384">
        <f t="shared" si="4"/>
        <v>1.7241379310344827</v>
      </c>
      <c r="I101" s="383">
        <f t="shared" si="5"/>
        <v>0.76923076923076927</v>
      </c>
      <c r="J101" s="107"/>
      <c r="K101" s="108"/>
      <c r="N101" s="204"/>
      <c r="O101" s="203"/>
      <c r="P101" s="131"/>
      <c r="Q101" s="86"/>
    </row>
    <row r="102" spans="3:17" ht="15.75" customHeight="1" x14ac:dyDescent="0.2">
      <c r="C102" s="90"/>
      <c r="D102" s="109" t="s">
        <v>56</v>
      </c>
      <c r="E102" s="110"/>
      <c r="F102" s="111"/>
      <c r="G102" s="209">
        <f>G103+G106</f>
        <v>15</v>
      </c>
      <c r="H102" s="112">
        <f t="shared" si="4"/>
        <v>25.862068965517242</v>
      </c>
      <c r="I102" s="112">
        <f t="shared" si="5"/>
        <v>11.538461538461538</v>
      </c>
      <c r="N102" s="122"/>
      <c r="O102" s="122"/>
      <c r="P102" s="199"/>
      <c r="Q102" s="86"/>
    </row>
    <row r="103" spans="3:17" ht="15.75" customHeight="1" x14ac:dyDescent="0.2">
      <c r="D103" s="121"/>
      <c r="E103" s="146" t="s">
        <v>57</v>
      </c>
      <c r="F103" s="147"/>
      <c r="G103" s="113">
        <f>SUM(G104:G105)</f>
        <v>10</v>
      </c>
      <c r="H103" s="112">
        <f t="shared" si="4"/>
        <v>17.241379310344829</v>
      </c>
      <c r="I103" s="112">
        <f t="shared" si="5"/>
        <v>7.6923076923076925</v>
      </c>
      <c r="N103" s="202"/>
      <c r="O103" s="122"/>
      <c r="P103" s="199"/>
      <c r="Q103" s="86"/>
    </row>
    <row r="104" spans="3:17" ht="15.75" customHeight="1" x14ac:dyDescent="0.2">
      <c r="C104" s="90"/>
      <c r="D104" s="211"/>
      <c r="E104" s="167" t="s">
        <v>58</v>
      </c>
      <c r="F104" s="118"/>
      <c r="G104" s="159">
        <v>9</v>
      </c>
      <c r="H104" s="145">
        <f t="shared" si="4"/>
        <v>15.517241379310345</v>
      </c>
      <c r="I104" s="117">
        <f t="shared" si="5"/>
        <v>6.9230769230769234</v>
      </c>
      <c r="N104" s="202"/>
      <c r="O104" s="122"/>
      <c r="P104" s="199"/>
      <c r="Q104" s="86"/>
    </row>
    <row r="105" spans="3:17" ht="15.75" customHeight="1" x14ac:dyDescent="0.2">
      <c r="C105" s="90"/>
      <c r="D105" s="166"/>
      <c r="E105" s="167" t="s">
        <v>98</v>
      </c>
      <c r="F105" s="118"/>
      <c r="G105" s="159">
        <v>1</v>
      </c>
      <c r="H105" s="145">
        <f t="shared" si="4"/>
        <v>1.7241379310344827</v>
      </c>
      <c r="I105" s="117">
        <f t="shared" ref="I105" si="6">(G105*100)/$F$74</f>
        <v>0.76923076923076927</v>
      </c>
      <c r="N105" s="202"/>
      <c r="O105" s="122"/>
      <c r="P105" s="199"/>
      <c r="Q105" s="86"/>
    </row>
    <row r="106" spans="3:17" ht="15.75" customHeight="1" x14ac:dyDescent="0.2">
      <c r="D106" s="121"/>
      <c r="E106" s="146" t="s">
        <v>59</v>
      </c>
      <c r="F106" s="147"/>
      <c r="G106" s="113">
        <f>SUM(G107:G109)</f>
        <v>5</v>
      </c>
      <c r="H106" s="112">
        <f t="shared" si="4"/>
        <v>8.6206896551724146</v>
      </c>
      <c r="I106" s="112">
        <f t="shared" ref="I106:I112" si="7">(G106*100)/$F$74</f>
        <v>3.8461538461538463</v>
      </c>
      <c r="N106" s="204"/>
      <c r="O106" s="203"/>
      <c r="P106" s="131"/>
      <c r="Q106" s="86"/>
    </row>
    <row r="107" spans="3:17" ht="15.75" customHeight="1" x14ac:dyDescent="0.2">
      <c r="D107" s="115"/>
      <c r="E107" s="116" t="s">
        <v>184</v>
      </c>
      <c r="F107" s="152"/>
      <c r="G107" s="119">
        <v>2</v>
      </c>
      <c r="H107" s="117">
        <f t="shared" si="4"/>
        <v>3.4482758620689653</v>
      </c>
      <c r="I107" s="117">
        <f t="shared" si="7"/>
        <v>1.5384615384615385</v>
      </c>
      <c r="N107" s="200"/>
      <c r="O107" s="200"/>
      <c r="P107" s="199"/>
      <c r="Q107" s="86"/>
    </row>
    <row r="108" spans="3:17" ht="15.75" customHeight="1" x14ac:dyDescent="0.2">
      <c r="D108" s="115"/>
      <c r="E108" s="116" t="s">
        <v>118</v>
      </c>
      <c r="F108" s="152"/>
      <c r="G108" s="119">
        <v>2</v>
      </c>
      <c r="H108" s="117">
        <f t="shared" si="4"/>
        <v>3.4482758620689653</v>
      </c>
      <c r="I108" s="117">
        <f t="shared" si="7"/>
        <v>1.5384615384615385</v>
      </c>
      <c r="N108" s="200"/>
      <c r="O108" s="200"/>
      <c r="P108" s="199"/>
      <c r="Q108" s="86"/>
    </row>
    <row r="109" spans="3:17" ht="15.75" customHeight="1" x14ac:dyDescent="0.2">
      <c r="D109" s="115"/>
      <c r="E109" s="116" t="s">
        <v>190</v>
      </c>
      <c r="F109" s="152"/>
      <c r="G109" s="119">
        <v>1</v>
      </c>
      <c r="H109" s="117">
        <f t="shared" si="4"/>
        <v>1.7241379310344827</v>
      </c>
      <c r="I109" s="117">
        <f t="shared" si="7"/>
        <v>0.76923076923076927</v>
      </c>
      <c r="N109" s="200"/>
      <c r="O109" s="200"/>
      <c r="P109" s="199"/>
      <c r="Q109" s="86"/>
    </row>
    <row r="110" spans="3:17" ht="15.75" customHeight="1" x14ac:dyDescent="0.2">
      <c r="D110" s="109" t="s">
        <v>60</v>
      </c>
      <c r="E110" s="110"/>
      <c r="F110" s="111"/>
      <c r="G110" s="113">
        <f>G111</f>
        <v>40</v>
      </c>
      <c r="H110" s="112">
        <f t="shared" si="4"/>
        <v>68.965517241379317</v>
      </c>
      <c r="I110" s="112">
        <f t="shared" si="7"/>
        <v>30.76923076923077</v>
      </c>
      <c r="N110" s="200"/>
      <c r="O110" s="200"/>
      <c r="P110" s="199"/>
      <c r="Q110" s="86"/>
    </row>
    <row r="111" spans="3:17" ht="15.75" customHeight="1" x14ac:dyDescent="0.2">
      <c r="D111" s="121"/>
      <c r="E111" s="146" t="s">
        <v>61</v>
      </c>
      <c r="F111" s="147"/>
      <c r="G111" s="113">
        <f>SUM(G112:G122)</f>
        <v>40</v>
      </c>
      <c r="H111" s="112">
        <f t="shared" si="4"/>
        <v>68.965517241379317</v>
      </c>
      <c r="I111" s="112">
        <f t="shared" si="7"/>
        <v>30.76923076923077</v>
      </c>
      <c r="N111" s="200"/>
      <c r="O111" s="200"/>
      <c r="P111" s="199"/>
      <c r="Q111" s="86"/>
    </row>
    <row r="112" spans="3:17" ht="15.75" customHeight="1" x14ac:dyDescent="0.2">
      <c r="D112" s="123"/>
      <c r="E112" s="149" t="s">
        <v>62</v>
      </c>
      <c r="F112" s="172"/>
      <c r="G112" s="137">
        <v>1</v>
      </c>
      <c r="H112" s="114">
        <f t="shared" si="4"/>
        <v>1.7241379310344827</v>
      </c>
      <c r="I112" s="114">
        <f t="shared" si="7"/>
        <v>0.76923076923076927</v>
      </c>
      <c r="N112" s="202"/>
      <c r="O112" s="200"/>
      <c r="P112" s="199"/>
      <c r="Q112" s="86"/>
    </row>
    <row r="113" spans="3:17" ht="15.75" customHeight="1" x14ac:dyDescent="0.2">
      <c r="D113" s="124"/>
      <c r="E113" s="125" t="s">
        <v>66</v>
      </c>
      <c r="F113" s="126"/>
      <c r="G113" s="119">
        <v>2</v>
      </c>
      <c r="H113" s="117">
        <f t="shared" si="4"/>
        <v>3.4482758620689653</v>
      </c>
      <c r="I113" s="117">
        <f t="shared" ref="I113:I116" si="8">(G113*100)/$F$74</f>
        <v>1.5384615384615385</v>
      </c>
      <c r="N113" s="202"/>
      <c r="O113" s="200"/>
      <c r="P113" s="199"/>
      <c r="Q113" s="86"/>
    </row>
    <row r="114" spans="3:17" ht="15.75" customHeight="1" x14ac:dyDescent="0.2">
      <c r="D114" s="124"/>
      <c r="E114" s="125" t="s">
        <v>77</v>
      </c>
      <c r="F114" s="126"/>
      <c r="G114" s="119">
        <v>2</v>
      </c>
      <c r="H114" s="117">
        <f t="shared" si="4"/>
        <v>3.4482758620689653</v>
      </c>
      <c r="I114" s="117">
        <f t="shared" si="8"/>
        <v>1.5384615384615385</v>
      </c>
      <c r="N114" s="200"/>
      <c r="O114" s="200"/>
      <c r="P114" s="199"/>
      <c r="Q114" s="86"/>
    </row>
    <row r="115" spans="3:17" ht="15.75" customHeight="1" x14ac:dyDescent="0.2">
      <c r="D115" s="124"/>
      <c r="E115" s="125" t="s">
        <v>185</v>
      </c>
      <c r="F115" s="126"/>
      <c r="G115" s="119">
        <v>3</v>
      </c>
      <c r="H115" s="117">
        <f t="shared" si="4"/>
        <v>5.1724137931034484</v>
      </c>
      <c r="I115" s="117">
        <f t="shared" si="8"/>
        <v>2.3076923076923075</v>
      </c>
      <c r="N115" s="200"/>
      <c r="O115" s="200"/>
      <c r="P115" s="199"/>
      <c r="Q115" s="86"/>
    </row>
    <row r="116" spans="3:17" ht="15.75" customHeight="1" x14ac:dyDescent="0.2">
      <c r="D116" s="124"/>
      <c r="E116" s="125" t="s">
        <v>63</v>
      </c>
      <c r="F116" s="126"/>
      <c r="G116" s="119">
        <v>18</v>
      </c>
      <c r="H116" s="117">
        <f t="shared" si="4"/>
        <v>31.03448275862069</v>
      </c>
      <c r="I116" s="117">
        <f t="shared" si="8"/>
        <v>13.846153846153847</v>
      </c>
      <c r="N116" s="200"/>
      <c r="O116" s="200"/>
      <c r="P116" s="199"/>
      <c r="Q116" s="86"/>
    </row>
    <row r="117" spans="3:17" ht="15.75" customHeight="1" x14ac:dyDescent="0.2">
      <c r="C117" s="90"/>
      <c r="D117" s="127"/>
      <c r="E117" s="125" t="s">
        <v>186</v>
      </c>
      <c r="F117" s="126"/>
      <c r="G117" s="119">
        <v>3</v>
      </c>
      <c r="H117" s="117">
        <f t="shared" si="4"/>
        <v>5.1724137931034484</v>
      </c>
      <c r="I117" s="117">
        <f t="shared" ref="I117" si="9">(G117*100)/$F$74</f>
        <v>2.3076923076923075</v>
      </c>
    </row>
    <row r="118" spans="3:17" ht="15.75" customHeight="1" x14ac:dyDescent="0.2">
      <c r="D118" s="127"/>
      <c r="E118" s="125" t="s">
        <v>187</v>
      </c>
      <c r="F118" s="126"/>
      <c r="G118" s="119">
        <v>3</v>
      </c>
      <c r="H118" s="117">
        <f t="shared" si="4"/>
        <v>5.1724137931034484</v>
      </c>
      <c r="I118" s="117">
        <f t="shared" ref="I118:I123" si="10">(G118*100)/$F$74</f>
        <v>2.3076923076923075</v>
      </c>
    </row>
    <row r="119" spans="3:17" ht="15.75" customHeight="1" x14ac:dyDescent="0.2">
      <c r="D119" s="127"/>
      <c r="E119" s="125" t="s">
        <v>78</v>
      </c>
      <c r="F119" s="126"/>
      <c r="G119" s="119">
        <v>3</v>
      </c>
      <c r="H119" s="117">
        <f t="shared" si="4"/>
        <v>5.1724137931034484</v>
      </c>
      <c r="I119" s="117">
        <f t="shared" si="10"/>
        <v>2.3076923076923075</v>
      </c>
    </row>
    <row r="120" spans="3:17" ht="15.75" customHeight="1" x14ac:dyDescent="0.2">
      <c r="D120" s="127"/>
      <c r="E120" s="125" t="s">
        <v>64</v>
      </c>
      <c r="F120" s="126"/>
      <c r="G120" s="119">
        <v>2</v>
      </c>
      <c r="H120" s="117">
        <f t="shared" si="4"/>
        <v>3.4482758620689653</v>
      </c>
      <c r="I120" s="117">
        <f t="shared" si="10"/>
        <v>1.5384615384615385</v>
      </c>
    </row>
    <row r="121" spans="3:17" ht="15.75" customHeight="1" x14ac:dyDescent="0.2">
      <c r="D121" s="127"/>
      <c r="E121" s="125" t="s">
        <v>67</v>
      </c>
      <c r="F121" s="126"/>
      <c r="G121" s="119">
        <v>2</v>
      </c>
      <c r="H121" s="117">
        <f t="shared" si="4"/>
        <v>3.4482758620689653</v>
      </c>
      <c r="I121" s="117">
        <f t="shared" si="10"/>
        <v>1.5384615384615385</v>
      </c>
    </row>
    <row r="122" spans="3:17" ht="15.75" customHeight="1" x14ac:dyDescent="0.2">
      <c r="D122" s="188"/>
      <c r="E122" s="212" t="s">
        <v>85</v>
      </c>
      <c r="F122" s="90"/>
      <c r="G122" s="90">
        <v>1</v>
      </c>
      <c r="H122" s="189">
        <f t="shared" si="4"/>
        <v>1.7241379310344827</v>
      </c>
      <c r="I122" s="189">
        <f t="shared" si="10"/>
        <v>0.76923076923076927</v>
      </c>
    </row>
    <row r="123" spans="3:17" ht="15.75" customHeight="1" x14ac:dyDescent="0.2">
      <c r="D123" s="184"/>
      <c r="E123" s="185"/>
      <c r="F123" s="186" t="s">
        <v>65</v>
      </c>
      <c r="G123" s="187">
        <f>G97+G102+G110</f>
        <v>58</v>
      </c>
      <c r="H123" s="128">
        <f>H97+H102+H110</f>
        <v>100</v>
      </c>
      <c r="I123" s="128">
        <f t="shared" si="10"/>
        <v>44.615384615384613</v>
      </c>
    </row>
    <row r="124" spans="3:17" ht="15.75" customHeight="1" x14ac:dyDescent="0.2">
      <c r="D124" s="103" t="s">
        <v>108</v>
      </c>
      <c r="E124" s="103"/>
    </row>
    <row r="125" spans="3:17" ht="15.75" customHeight="1" x14ac:dyDescent="0.2">
      <c r="D125" s="103" t="s">
        <v>95</v>
      </c>
      <c r="E125" s="103"/>
    </row>
    <row r="126" spans="3:17" ht="15.75" customHeight="1" x14ac:dyDescent="0.2">
      <c r="D126" s="103"/>
      <c r="E126" s="103"/>
      <c r="F126" s="205"/>
    </row>
    <row r="127" spans="3:17" ht="15.75" customHeight="1" x14ac:dyDescent="0.2">
      <c r="D127" s="88" t="s">
        <v>229</v>
      </c>
      <c r="E127" s="88"/>
      <c r="F127" s="86"/>
      <c r="G127" s="86"/>
      <c r="H127" s="86"/>
    </row>
    <row r="128" spans="3:17" ht="6.95" customHeight="1" x14ac:dyDescent="0.2">
      <c r="C128" s="86"/>
      <c r="D128" s="89"/>
      <c r="E128" s="89"/>
      <c r="F128" s="89"/>
      <c r="G128" s="86"/>
      <c r="H128" s="86"/>
    </row>
    <row r="129" spans="2:18" ht="18" customHeight="1" x14ac:dyDescent="0.2">
      <c r="C129" s="90"/>
      <c r="D129" s="585" t="s">
        <v>70</v>
      </c>
      <c r="E129" s="586"/>
      <c r="F129" s="587"/>
      <c r="G129" s="262" t="s">
        <v>145</v>
      </c>
      <c r="H129" s="150" t="s">
        <v>51</v>
      </c>
      <c r="J129" s="91"/>
    </row>
    <row r="130" spans="2:18" ht="15.75" customHeight="1" x14ac:dyDescent="0.2">
      <c r="D130" s="94" t="s">
        <v>8</v>
      </c>
      <c r="E130" s="95"/>
      <c r="F130" s="96"/>
      <c r="G130" s="97">
        <v>2</v>
      </c>
      <c r="H130" s="148">
        <f t="shared" ref="H130:H162" si="11">G130*100/$G$165</f>
        <v>1.5384615384615385</v>
      </c>
    </row>
    <row r="131" spans="2:18" ht="15.75" customHeight="1" x14ac:dyDescent="0.2">
      <c r="C131" s="86"/>
      <c r="D131" s="99" t="s">
        <v>191</v>
      </c>
      <c r="E131" s="100"/>
      <c r="F131" s="101"/>
      <c r="G131" s="102">
        <v>1</v>
      </c>
      <c r="H131" s="502">
        <f t="shared" si="11"/>
        <v>0.76923076923076927</v>
      </c>
      <c r="J131" s="41"/>
      <c r="K131" s="86"/>
      <c r="L131" s="86"/>
      <c r="M131" s="86"/>
      <c r="N131" s="86"/>
      <c r="O131" s="86"/>
      <c r="P131" s="86"/>
      <c r="Q131" s="86"/>
    </row>
    <row r="132" spans="2:18" ht="15.75" customHeight="1" x14ac:dyDescent="0.2">
      <c r="C132" s="86"/>
      <c r="D132" s="99" t="s">
        <v>192</v>
      </c>
      <c r="E132" s="100"/>
      <c r="F132" s="101"/>
      <c r="G132" s="102">
        <v>1</v>
      </c>
      <c r="H132" s="502">
        <f t="shared" si="11"/>
        <v>0.76923076923076927</v>
      </c>
      <c r="J132" s="41"/>
      <c r="K132" s="86"/>
      <c r="L132" s="86"/>
      <c r="M132" s="86"/>
      <c r="N132" s="86"/>
      <c r="O132" s="86"/>
      <c r="P132" s="86"/>
      <c r="Q132" s="86"/>
    </row>
    <row r="133" spans="2:18" ht="15.75" customHeight="1" x14ac:dyDescent="0.2">
      <c r="D133" s="99" t="s">
        <v>91</v>
      </c>
      <c r="E133" s="100"/>
      <c r="F133" s="101"/>
      <c r="G133" s="102">
        <v>12</v>
      </c>
      <c r="H133" s="502">
        <f t="shared" si="11"/>
        <v>9.2307692307692299</v>
      </c>
      <c r="J133" s="86"/>
      <c r="K133" s="86"/>
      <c r="L133" s="86"/>
      <c r="M133" s="86"/>
      <c r="N133" s="86"/>
      <c r="O133" s="86"/>
      <c r="P133" s="86"/>
      <c r="Q133" s="86"/>
    </row>
    <row r="134" spans="2:18" ht="15.75" customHeight="1" x14ac:dyDescent="0.2">
      <c r="D134" s="99" t="s">
        <v>12</v>
      </c>
      <c r="E134" s="100"/>
      <c r="F134" s="101"/>
      <c r="G134" s="102">
        <v>5</v>
      </c>
      <c r="H134" s="502">
        <f t="shared" si="11"/>
        <v>3.8461538461538463</v>
      </c>
      <c r="J134" s="86"/>
      <c r="K134" s="86"/>
      <c r="L134" s="86"/>
      <c r="M134" s="86"/>
      <c r="N134" s="86"/>
      <c r="O134" s="86"/>
      <c r="P134" s="86"/>
      <c r="Q134" s="86"/>
    </row>
    <row r="135" spans="2:18" ht="15.75" customHeight="1" x14ac:dyDescent="0.2">
      <c r="D135" s="99" t="s">
        <v>13</v>
      </c>
      <c r="E135" s="100"/>
      <c r="F135" s="101"/>
      <c r="G135" s="102">
        <v>1</v>
      </c>
      <c r="H135" s="502">
        <f t="shared" si="11"/>
        <v>0.76923076923076927</v>
      </c>
      <c r="J135" s="86"/>
      <c r="K135" s="86"/>
      <c r="L135" s="86"/>
      <c r="M135" s="86"/>
      <c r="N135" s="86"/>
      <c r="O135" s="86"/>
      <c r="P135" s="86"/>
      <c r="Q135" s="86"/>
    </row>
    <row r="136" spans="2:18" ht="15.75" customHeight="1" x14ac:dyDescent="0.2">
      <c r="D136" s="99" t="s">
        <v>193</v>
      </c>
      <c r="E136" s="100"/>
      <c r="F136" s="101"/>
      <c r="G136" s="102">
        <v>1</v>
      </c>
      <c r="H136" s="502">
        <f t="shared" si="11"/>
        <v>0.76923076923076927</v>
      </c>
    </row>
    <row r="137" spans="2:18" ht="15.75" customHeight="1" x14ac:dyDescent="0.2">
      <c r="C137" s="90"/>
      <c r="D137" s="99" t="s">
        <v>14</v>
      </c>
      <c r="E137" s="100"/>
      <c r="F137" s="101"/>
      <c r="G137" s="102">
        <v>56</v>
      </c>
      <c r="H137" s="502">
        <f t="shared" si="11"/>
        <v>43.07692307692308</v>
      </c>
    </row>
    <row r="138" spans="2:18" ht="15.75" customHeight="1" x14ac:dyDescent="0.2">
      <c r="C138" s="158"/>
      <c r="D138" s="99" t="s">
        <v>15</v>
      </c>
      <c r="E138" s="100"/>
      <c r="F138" s="143"/>
      <c r="G138" s="102">
        <v>6</v>
      </c>
      <c r="H138" s="502">
        <f t="shared" si="11"/>
        <v>4.615384615384615</v>
      </c>
      <c r="M138" s="86"/>
      <c r="N138" s="86"/>
      <c r="O138" s="86"/>
      <c r="P138" s="86"/>
      <c r="Q138" s="86"/>
      <c r="R138" s="86"/>
    </row>
    <row r="139" spans="2:18" ht="15.75" customHeight="1" x14ac:dyDescent="0.2">
      <c r="C139" s="90"/>
      <c r="D139" s="503" t="s">
        <v>89</v>
      </c>
      <c r="E139" s="101"/>
      <c r="F139" s="143"/>
      <c r="G139" s="504">
        <v>2</v>
      </c>
      <c r="H139" s="502">
        <f t="shared" si="11"/>
        <v>1.5384615384615385</v>
      </c>
      <c r="M139" s="86"/>
      <c r="N139" s="86"/>
      <c r="O139" s="86"/>
      <c r="P139" s="86"/>
      <c r="Q139" s="86"/>
      <c r="R139" s="86"/>
    </row>
    <row r="140" spans="2:18" ht="15.75" customHeight="1" x14ac:dyDescent="0.2">
      <c r="C140" s="90"/>
      <c r="D140" s="99" t="s">
        <v>16</v>
      </c>
      <c r="E140" s="100"/>
      <c r="F140" s="143"/>
      <c r="G140" s="102">
        <v>1</v>
      </c>
      <c r="H140" s="502">
        <f t="shared" si="11"/>
        <v>0.76923076923076927</v>
      </c>
      <c r="M140" s="222"/>
      <c r="N140" s="222"/>
      <c r="O140" s="223"/>
      <c r="P140" s="224"/>
      <c r="Q140" s="225"/>
      <c r="R140" s="86"/>
    </row>
    <row r="141" spans="2:18" ht="15.75" customHeight="1" x14ac:dyDescent="0.2">
      <c r="C141" s="90"/>
      <c r="D141" s="99" t="s">
        <v>17</v>
      </c>
      <c r="E141" s="100"/>
      <c r="F141" s="143"/>
      <c r="G141" s="157">
        <v>1</v>
      </c>
      <c r="H141" s="502">
        <f t="shared" si="11"/>
        <v>0.76923076923076927</v>
      </c>
      <c r="M141" s="222"/>
      <c r="N141" s="222"/>
      <c r="O141" s="223"/>
      <c r="P141" s="224"/>
      <c r="Q141" s="225"/>
      <c r="R141" s="86"/>
    </row>
    <row r="142" spans="2:18" ht="15.75" customHeight="1" x14ac:dyDescent="0.2">
      <c r="C142" s="158"/>
      <c r="D142" s="99" t="s">
        <v>18</v>
      </c>
      <c r="E142" s="100"/>
      <c r="F142" s="143"/>
      <c r="G142" s="157">
        <v>1</v>
      </c>
      <c r="H142" s="502">
        <f t="shared" si="11"/>
        <v>0.76923076923076927</v>
      </c>
      <c r="M142" s="222"/>
      <c r="N142" s="222"/>
      <c r="O142" s="226"/>
      <c r="P142" s="224"/>
      <c r="Q142" s="225"/>
      <c r="R142" s="86"/>
    </row>
    <row r="143" spans="2:18" ht="15.75" customHeight="1" x14ac:dyDescent="0.2">
      <c r="C143" s="158"/>
      <c r="D143" s="99" t="s">
        <v>194</v>
      </c>
      <c r="E143" s="100"/>
      <c r="F143" s="143"/>
      <c r="G143" s="157">
        <v>1</v>
      </c>
      <c r="H143" s="502">
        <f t="shared" si="11"/>
        <v>0.76923076923076927</v>
      </c>
      <c r="M143" s="222"/>
      <c r="N143" s="222"/>
      <c r="O143" s="226"/>
      <c r="P143" s="224"/>
      <c r="Q143" s="225"/>
      <c r="R143" s="86"/>
    </row>
    <row r="144" spans="2:18" ht="15.75" customHeight="1" x14ac:dyDescent="0.2">
      <c r="B144" s="93"/>
      <c r="C144" s="158"/>
      <c r="D144" s="99" t="s">
        <v>19</v>
      </c>
      <c r="E144" s="100"/>
      <c r="F144" s="143"/>
      <c r="G144" s="157">
        <v>1</v>
      </c>
      <c r="H144" s="502">
        <f t="shared" si="11"/>
        <v>0.76923076923076927</v>
      </c>
      <c r="M144" s="222"/>
      <c r="N144" s="222"/>
      <c r="O144" s="226"/>
      <c r="P144" s="224"/>
      <c r="Q144" s="225"/>
      <c r="R144" s="86"/>
    </row>
    <row r="145" spans="2:18" ht="15.75" customHeight="1" x14ac:dyDescent="0.2">
      <c r="B145" s="93"/>
      <c r="C145" s="86"/>
      <c r="D145" s="99" t="s">
        <v>46</v>
      </c>
      <c r="E145" s="100"/>
      <c r="F145" s="101"/>
      <c r="G145" s="102">
        <v>2</v>
      </c>
      <c r="H145" s="502">
        <f t="shared" si="11"/>
        <v>1.5384615384615385</v>
      </c>
      <c r="M145" s="222"/>
      <c r="N145" s="222"/>
      <c r="O145" s="227"/>
      <c r="P145" s="228"/>
      <c r="Q145" s="229"/>
      <c r="R145" s="86"/>
    </row>
    <row r="146" spans="2:18" ht="15.75" customHeight="1" x14ac:dyDescent="0.2">
      <c r="D146" s="99" t="s">
        <v>21</v>
      </c>
      <c r="E146" s="100"/>
      <c r="F146" s="101"/>
      <c r="G146" s="102">
        <v>4</v>
      </c>
      <c r="H146" s="502">
        <f t="shared" si="11"/>
        <v>3.0769230769230771</v>
      </c>
      <c r="M146" s="86"/>
      <c r="N146" s="86"/>
      <c r="O146" s="86"/>
      <c r="P146" s="86"/>
      <c r="Q146" s="86"/>
      <c r="R146" s="86"/>
    </row>
    <row r="147" spans="2:18" ht="15.75" customHeight="1" x14ac:dyDescent="0.2">
      <c r="D147" s="99" t="s">
        <v>195</v>
      </c>
      <c r="E147" s="100"/>
      <c r="F147" s="101"/>
      <c r="G147" s="102">
        <v>1</v>
      </c>
      <c r="H147" s="502">
        <f t="shared" si="11"/>
        <v>0.76923076923076927</v>
      </c>
      <c r="M147" s="86"/>
      <c r="N147" s="86"/>
      <c r="O147" s="86"/>
      <c r="P147" s="86"/>
      <c r="Q147" s="86"/>
      <c r="R147" s="86"/>
    </row>
    <row r="148" spans="2:18" ht="15.75" customHeight="1" x14ac:dyDescent="0.2">
      <c r="D148" s="99" t="s">
        <v>196</v>
      </c>
      <c r="E148" s="100"/>
      <c r="F148" s="101"/>
      <c r="G148" s="102">
        <v>1</v>
      </c>
      <c r="H148" s="502">
        <f t="shared" si="11"/>
        <v>0.76923076923076927</v>
      </c>
      <c r="M148" s="86"/>
      <c r="N148" s="86"/>
      <c r="O148" s="86"/>
      <c r="P148" s="86"/>
      <c r="Q148" s="86"/>
      <c r="R148" s="86"/>
    </row>
    <row r="149" spans="2:18" ht="15.75" customHeight="1" x14ac:dyDescent="0.2">
      <c r="D149" s="99" t="s">
        <v>197</v>
      </c>
      <c r="E149" s="100"/>
      <c r="F149" s="101"/>
      <c r="G149" s="102">
        <v>1</v>
      </c>
      <c r="H149" s="502">
        <f t="shared" si="11"/>
        <v>0.76923076923076927</v>
      </c>
      <c r="M149" s="86"/>
      <c r="N149" s="86"/>
      <c r="O149" s="86"/>
      <c r="P149" s="86"/>
      <c r="Q149" s="86"/>
      <c r="R149" s="86"/>
    </row>
    <row r="150" spans="2:18" ht="15.75" customHeight="1" x14ac:dyDescent="0.2">
      <c r="D150" s="99" t="s">
        <v>52</v>
      </c>
      <c r="E150" s="100"/>
      <c r="F150" s="101"/>
      <c r="G150" s="102">
        <v>1</v>
      </c>
      <c r="H150" s="502">
        <f t="shared" si="11"/>
        <v>0.76923076923076927</v>
      </c>
    </row>
    <row r="151" spans="2:18" ht="15.75" customHeight="1" x14ac:dyDescent="0.2">
      <c r="D151" s="99" t="s">
        <v>198</v>
      </c>
      <c r="E151" s="100"/>
      <c r="F151" s="101"/>
      <c r="G151" s="102">
        <v>1</v>
      </c>
      <c r="H151" s="502">
        <f t="shared" si="11"/>
        <v>0.76923076923076927</v>
      </c>
    </row>
    <row r="152" spans="2:18" ht="15.75" customHeight="1" x14ac:dyDescent="0.2">
      <c r="D152" s="99" t="s">
        <v>199</v>
      </c>
      <c r="E152" s="100"/>
      <c r="F152" s="101"/>
      <c r="G152" s="102">
        <v>1</v>
      </c>
      <c r="H152" s="502">
        <f t="shared" si="11"/>
        <v>0.76923076923076927</v>
      </c>
    </row>
    <row r="153" spans="2:18" ht="15.75" customHeight="1" x14ac:dyDescent="0.2">
      <c r="D153" s="99" t="s">
        <v>200</v>
      </c>
      <c r="E153" s="100"/>
      <c r="F153" s="101"/>
      <c r="G153" s="102">
        <v>1</v>
      </c>
      <c r="H153" s="502">
        <f t="shared" si="11"/>
        <v>0.76923076923076927</v>
      </c>
    </row>
    <row r="154" spans="2:18" ht="15.75" customHeight="1" x14ac:dyDescent="0.2">
      <c r="D154" s="99" t="s">
        <v>26</v>
      </c>
      <c r="E154" s="100"/>
      <c r="F154" s="101"/>
      <c r="G154" s="102">
        <v>1</v>
      </c>
      <c r="H154" s="502">
        <f t="shared" si="11"/>
        <v>0.76923076923076927</v>
      </c>
    </row>
    <row r="155" spans="2:18" ht="15.75" customHeight="1" x14ac:dyDescent="0.2">
      <c r="D155" s="99" t="s">
        <v>27</v>
      </c>
      <c r="E155" s="100"/>
      <c r="F155" s="143"/>
      <c r="G155" s="157">
        <v>3</v>
      </c>
      <c r="H155" s="502">
        <f t="shared" si="11"/>
        <v>2.3076923076923075</v>
      </c>
    </row>
    <row r="156" spans="2:18" ht="15.75" customHeight="1" x14ac:dyDescent="0.2">
      <c r="D156" s="99" t="s">
        <v>28</v>
      </c>
      <c r="E156" s="100"/>
      <c r="F156" s="143"/>
      <c r="G156" s="157">
        <v>2</v>
      </c>
      <c r="H156" s="502">
        <f t="shared" si="11"/>
        <v>1.5384615384615385</v>
      </c>
    </row>
    <row r="157" spans="2:18" ht="15.75" customHeight="1" x14ac:dyDescent="0.2">
      <c r="D157" s="99" t="s">
        <v>29</v>
      </c>
      <c r="E157" s="100"/>
      <c r="F157" s="143"/>
      <c r="G157" s="157">
        <v>3</v>
      </c>
      <c r="H157" s="502">
        <f t="shared" si="11"/>
        <v>2.3076923076923075</v>
      </c>
      <c r="N157" s="86"/>
      <c r="O157" s="86"/>
      <c r="P157" s="86"/>
    </row>
    <row r="158" spans="2:18" ht="15.75" customHeight="1" x14ac:dyDescent="0.2">
      <c r="D158" s="99" t="s">
        <v>201</v>
      </c>
      <c r="E158" s="100"/>
      <c r="F158" s="143"/>
      <c r="G158" s="157">
        <v>1</v>
      </c>
      <c r="H158" s="502">
        <f t="shared" si="11"/>
        <v>0.76923076923076927</v>
      </c>
      <c r="N158" s="86"/>
      <c r="O158" s="86"/>
      <c r="P158" s="86"/>
    </row>
    <row r="159" spans="2:18" ht="15.75" customHeight="1" x14ac:dyDescent="0.2">
      <c r="D159" s="99" t="s">
        <v>30</v>
      </c>
      <c r="E159" s="100"/>
      <c r="F159" s="143"/>
      <c r="G159" s="157">
        <v>1</v>
      </c>
      <c r="H159" s="502">
        <f t="shared" si="11"/>
        <v>0.76923076923076927</v>
      </c>
      <c r="N159" s="86"/>
      <c r="O159" s="86"/>
      <c r="P159" s="86"/>
    </row>
    <row r="160" spans="2:18" ht="15.75" customHeight="1" x14ac:dyDescent="0.2">
      <c r="D160" s="498" t="s">
        <v>47</v>
      </c>
      <c r="E160" s="499"/>
      <c r="F160" s="500"/>
      <c r="G160" s="501">
        <v>1</v>
      </c>
      <c r="H160" s="98">
        <f t="shared" si="11"/>
        <v>0.76923076923076927</v>
      </c>
      <c r="N160" s="86"/>
      <c r="O160" s="86"/>
      <c r="P160" s="86"/>
    </row>
    <row r="161" spans="3:16" ht="15.75" customHeight="1" x14ac:dyDescent="0.2">
      <c r="C161" s="158"/>
      <c r="D161" s="216"/>
      <c r="E161" s="216"/>
      <c r="F161" s="213" t="s">
        <v>119</v>
      </c>
      <c r="G161" s="299">
        <f>SUM(G130:G160)</f>
        <v>117</v>
      </c>
      <c r="H161" s="218">
        <f t="shared" si="11"/>
        <v>90</v>
      </c>
      <c r="N161" s="227"/>
      <c r="O161" s="86"/>
      <c r="P161" s="86"/>
    </row>
    <row r="162" spans="3:16" ht="15.75" customHeight="1" x14ac:dyDescent="0.2">
      <c r="C162" s="90"/>
      <c r="D162" s="331"/>
      <c r="E162" s="331"/>
      <c r="F162" s="332" t="s">
        <v>120</v>
      </c>
      <c r="G162" s="230">
        <v>3</v>
      </c>
      <c r="H162" s="231">
        <f t="shared" si="11"/>
        <v>2.3076923076923075</v>
      </c>
      <c r="N162" s="86"/>
      <c r="O162" s="86"/>
      <c r="P162" s="86"/>
    </row>
    <row r="163" spans="3:16" ht="15.75" customHeight="1" x14ac:dyDescent="0.2">
      <c r="C163" s="86"/>
      <c r="D163" s="335"/>
      <c r="E163" s="217"/>
      <c r="F163" s="214" t="s">
        <v>121</v>
      </c>
      <c r="G163" s="330">
        <v>0</v>
      </c>
      <c r="H163" s="232">
        <f t="shared" ref="H163" si="12">G163*100/$G$165</f>
        <v>0</v>
      </c>
    </row>
    <row r="164" spans="3:16" ht="15.75" customHeight="1" x14ac:dyDescent="0.2">
      <c r="C164" s="90"/>
      <c r="D164" s="333"/>
      <c r="E164" s="333"/>
      <c r="F164" s="334" t="s">
        <v>170</v>
      </c>
      <c r="G164" s="233">
        <v>10</v>
      </c>
      <c r="H164" s="234">
        <f>G164*100/$G$165</f>
        <v>7.6923076923076925</v>
      </c>
    </row>
    <row r="165" spans="3:16" ht="15" customHeight="1" x14ac:dyDescent="0.2">
      <c r="C165" s="158"/>
      <c r="D165" s="215"/>
      <c r="E165" s="215"/>
      <c r="F165" s="221" t="s">
        <v>122</v>
      </c>
      <c r="G165" s="258">
        <f>G161+G162+G163+G164</f>
        <v>130</v>
      </c>
      <c r="H165" s="300">
        <f>H161+H162+H163+H164</f>
        <v>100</v>
      </c>
    </row>
    <row r="166" spans="3:16" ht="15.95" customHeight="1" x14ac:dyDescent="0.2">
      <c r="D166" s="34" t="s">
        <v>105</v>
      </c>
      <c r="E166" s="103"/>
    </row>
    <row r="167" spans="3:16" ht="15.95" customHeight="1" x14ac:dyDescent="0.2">
      <c r="D167" s="134" t="s">
        <v>95</v>
      </c>
      <c r="E167" s="103"/>
    </row>
    <row r="168" spans="3:16" ht="15.95" customHeight="1" x14ac:dyDescent="0.2">
      <c r="D168" s="88" t="s">
        <v>292</v>
      </c>
    </row>
    <row r="169" spans="3:16" ht="6.75" customHeight="1" x14ac:dyDescent="0.2"/>
    <row r="170" spans="3:16" ht="15.75" customHeight="1" x14ac:dyDescent="0.2">
      <c r="D170" s="182"/>
      <c r="E170" s="181"/>
      <c r="F170" s="104"/>
      <c r="G170" s="262" t="s">
        <v>145</v>
      </c>
      <c r="H170" s="150" t="s">
        <v>51</v>
      </c>
    </row>
    <row r="171" spans="3:16" ht="15.95" customHeight="1" x14ac:dyDescent="0.2">
      <c r="D171" s="136" t="s">
        <v>171</v>
      </c>
      <c r="E171" s="484"/>
      <c r="F171" s="129"/>
      <c r="G171" s="485">
        <v>10</v>
      </c>
      <c r="H171" s="114">
        <f>G171*100/$G$173</f>
        <v>7.6923076923076925</v>
      </c>
    </row>
    <row r="172" spans="3:16" ht="15.95" customHeight="1" x14ac:dyDescent="0.2">
      <c r="D172" s="488" t="s">
        <v>149</v>
      </c>
      <c r="E172" s="489"/>
      <c r="F172" s="490"/>
      <c r="G172" s="491">
        <v>120</v>
      </c>
      <c r="H172" s="492">
        <f>G172*100/$G$173</f>
        <v>92.307692307692307</v>
      </c>
      <c r="I172" s="93"/>
    </row>
    <row r="173" spans="3:16" ht="15.95" customHeight="1" x14ac:dyDescent="0.2">
      <c r="D173" s="342" t="s">
        <v>65</v>
      </c>
      <c r="E173" s="307"/>
      <c r="F173" s="308"/>
      <c r="G173" s="317">
        <f>SUM(G171:G172)</f>
        <v>130</v>
      </c>
      <c r="H173" s="316">
        <f>SUM(H171:H172)</f>
        <v>100</v>
      </c>
      <c r="I173" s="93"/>
    </row>
    <row r="174" spans="3:16" ht="15.95" customHeight="1" x14ac:dyDescent="0.2">
      <c r="D174" s="103" t="s">
        <v>107</v>
      </c>
      <c r="E174" s="134"/>
      <c r="I174" s="93"/>
    </row>
    <row r="175" spans="3:16" ht="15.95" customHeight="1" x14ac:dyDescent="0.2">
      <c r="D175" s="134" t="s">
        <v>95</v>
      </c>
      <c r="E175" s="135"/>
    </row>
    <row r="176" spans="3:16" ht="15.95" customHeight="1" x14ac:dyDescent="0.2">
      <c r="D176" s="134"/>
      <c r="E176" s="135"/>
    </row>
    <row r="177" spans="4:8" ht="15.95" customHeight="1" x14ac:dyDescent="0.2">
      <c r="D177" s="42" t="s">
        <v>217</v>
      </c>
      <c r="E177" s="28"/>
      <c r="F177" s="28"/>
      <c r="G177" s="28"/>
      <c r="H177" s="28"/>
    </row>
    <row r="178" spans="4:8" ht="6.75" customHeight="1" x14ac:dyDescent="0.2">
      <c r="D178" s="263"/>
      <c r="E178" s="28"/>
      <c r="F178" s="28"/>
      <c r="G178" s="28"/>
      <c r="H178" s="28"/>
    </row>
    <row r="179" spans="4:8" ht="15.95" customHeight="1" x14ac:dyDescent="0.2">
      <c r="D179" s="8" t="s">
        <v>146</v>
      </c>
      <c r="E179" s="264"/>
      <c r="F179" s="264"/>
      <c r="G179" s="262" t="s">
        <v>145</v>
      </c>
      <c r="H179" s="150" t="s">
        <v>51</v>
      </c>
    </row>
    <row r="180" spans="4:8" ht="15.95" customHeight="1" x14ac:dyDescent="0.2">
      <c r="D180" s="265" t="s">
        <v>147</v>
      </c>
      <c r="E180" s="266"/>
      <c r="F180" s="266"/>
      <c r="G180" s="486">
        <v>55</v>
      </c>
      <c r="H180" s="487">
        <f>(G180*100)/$G$182</f>
        <v>42.307692307692307</v>
      </c>
    </row>
    <row r="181" spans="4:8" ht="15.95" customHeight="1" x14ac:dyDescent="0.2">
      <c r="D181" s="493" t="s">
        <v>148</v>
      </c>
      <c r="E181" s="494"/>
      <c r="F181" s="495"/>
      <c r="G181" s="496">
        <v>75</v>
      </c>
      <c r="H181" s="497">
        <f>(G181*100)/$G$182</f>
        <v>57.692307692307693</v>
      </c>
    </row>
    <row r="182" spans="4:8" ht="15.95" customHeight="1" x14ac:dyDescent="0.2">
      <c r="D182" s="313" t="s">
        <v>65</v>
      </c>
      <c r="E182" s="307"/>
      <c r="F182" s="314"/>
      <c r="G182" s="315">
        <f>SUM(G180:G181)</f>
        <v>130</v>
      </c>
      <c r="H182" s="316">
        <f>(G182*100)/$G$182</f>
        <v>100</v>
      </c>
    </row>
    <row r="183" spans="4:8" ht="15.95" customHeight="1" x14ac:dyDescent="0.2">
      <c r="D183" s="103" t="s">
        <v>107</v>
      </c>
      <c r="E183" s="135"/>
    </row>
    <row r="184" spans="4:8" ht="15.95" customHeight="1" x14ac:dyDescent="0.2">
      <c r="D184" s="134" t="s">
        <v>95</v>
      </c>
      <c r="E184" s="135"/>
    </row>
    <row r="185" spans="4:8" ht="15.95" customHeight="1" x14ac:dyDescent="0.2">
      <c r="D185" s="134"/>
      <c r="E185" s="135"/>
    </row>
    <row r="186" spans="4:8" ht="15.95" customHeight="1" x14ac:dyDescent="0.2">
      <c r="D186" s="88" t="s">
        <v>218</v>
      </c>
      <c r="E186" s="135"/>
    </row>
    <row r="187" spans="4:8" ht="6.75" customHeight="1" x14ac:dyDescent="0.2">
      <c r="D187" s="134"/>
      <c r="E187" s="135"/>
    </row>
    <row r="188" spans="4:8" ht="15.95" customHeight="1" x14ac:dyDescent="0.2">
      <c r="D188" s="585" t="s">
        <v>131</v>
      </c>
      <c r="E188" s="586"/>
      <c r="F188" s="587"/>
      <c r="G188" s="262" t="s">
        <v>145</v>
      </c>
      <c r="H188" s="150" t="s">
        <v>51</v>
      </c>
    </row>
    <row r="189" spans="4:8" ht="15.95" customHeight="1" x14ac:dyDescent="0.2">
      <c r="D189" s="94" t="s">
        <v>132</v>
      </c>
      <c r="E189" s="95"/>
      <c r="F189" s="96"/>
      <c r="G189" s="97">
        <v>1</v>
      </c>
      <c r="H189" s="148">
        <f>G189*100/$G$165</f>
        <v>0.76923076923076927</v>
      </c>
    </row>
    <row r="190" spans="4:8" ht="15.95" customHeight="1" x14ac:dyDescent="0.2">
      <c r="D190" s="99" t="s">
        <v>133</v>
      </c>
      <c r="E190" s="100"/>
      <c r="F190" s="101"/>
      <c r="G190" s="102">
        <v>7</v>
      </c>
      <c r="H190" s="219">
        <f t="shared" ref="H190:H198" si="13">G190*100/$G$165</f>
        <v>5.384615384615385</v>
      </c>
    </row>
    <row r="191" spans="4:8" ht="15.95" customHeight="1" x14ac:dyDescent="0.2">
      <c r="D191" s="99" t="s">
        <v>134</v>
      </c>
      <c r="E191" s="100"/>
      <c r="F191" s="101"/>
      <c r="G191" s="102">
        <v>16</v>
      </c>
      <c r="H191" s="98">
        <f t="shared" si="13"/>
        <v>12.307692307692308</v>
      </c>
    </row>
    <row r="192" spans="4:8" ht="15.95" customHeight="1" x14ac:dyDescent="0.2">
      <c r="D192" s="99" t="s">
        <v>166</v>
      </c>
      <c r="E192" s="100"/>
      <c r="F192" s="101"/>
      <c r="G192" s="102">
        <v>18</v>
      </c>
      <c r="H192" s="220">
        <f t="shared" si="13"/>
        <v>13.846153846153847</v>
      </c>
    </row>
    <row r="193" spans="4:9" ht="15.95" customHeight="1" x14ac:dyDescent="0.2">
      <c r="D193" s="99" t="s">
        <v>167</v>
      </c>
      <c r="E193" s="100"/>
      <c r="F193" s="101"/>
      <c r="G193" s="102">
        <v>5</v>
      </c>
      <c r="H193" s="220">
        <f t="shared" si="13"/>
        <v>3.8461538461538463</v>
      </c>
    </row>
    <row r="194" spans="4:9" ht="15.95" customHeight="1" x14ac:dyDescent="0.2">
      <c r="D194" s="99" t="s">
        <v>135</v>
      </c>
      <c r="E194" s="100"/>
      <c r="F194" s="101"/>
      <c r="G194" s="102">
        <v>0</v>
      </c>
      <c r="H194" s="220">
        <f t="shared" si="13"/>
        <v>0</v>
      </c>
    </row>
    <row r="195" spans="4:9" ht="15.95" customHeight="1" x14ac:dyDescent="0.2">
      <c r="D195" s="99" t="s">
        <v>136</v>
      </c>
      <c r="E195" s="100"/>
      <c r="F195" s="101"/>
      <c r="G195" s="102">
        <v>3</v>
      </c>
      <c r="H195" s="220">
        <f t="shared" si="13"/>
        <v>2.3076923076923075</v>
      </c>
    </row>
    <row r="196" spans="4:9" ht="15.95" customHeight="1" x14ac:dyDescent="0.2">
      <c r="D196" s="99" t="s">
        <v>113</v>
      </c>
      <c r="E196" s="100"/>
      <c r="F196" s="101"/>
      <c r="G196" s="102">
        <v>7</v>
      </c>
      <c r="H196" s="220">
        <f t="shared" si="13"/>
        <v>5.384615384615385</v>
      </c>
    </row>
    <row r="197" spans="4:9" ht="15.95" customHeight="1" x14ac:dyDescent="0.2">
      <c r="D197" s="99" t="s">
        <v>137</v>
      </c>
      <c r="E197" s="100"/>
      <c r="F197" s="101"/>
      <c r="G197" s="102">
        <v>73</v>
      </c>
      <c r="H197" s="220">
        <f t="shared" si="13"/>
        <v>56.153846153846153</v>
      </c>
    </row>
    <row r="198" spans="4:9" ht="15.95" customHeight="1" x14ac:dyDescent="0.2">
      <c r="D198" s="99" t="s">
        <v>128</v>
      </c>
      <c r="E198" s="100"/>
      <c r="F198" s="101"/>
      <c r="G198" s="102">
        <v>0</v>
      </c>
      <c r="H198" s="219">
        <f t="shared" si="13"/>
        <v>0</v>
      </c>
    </row>
    <row r="199" spans="4:9" ht="15.95" customHeight="1" x14ac:dyDescent="0.2">
      <c r="D199" s="341" t="s">
        <v>65</v>
      </c>
      <c r="E199" s="307"/>
      <c r="F199" s="308"/>
      <c r="G199" s="309">
        <f>SUM(G189:G198)</f>
        <v>130</v>
      </c>
      <c r="H199" s="328">
        <f>SUM(H189:H198)</f>
        <v>100</v>
      </c>
    </row>
    <row r="200" spans="4:9" ht="15.95" customHeight="1" x14ac:dyDescent="0.2">
      <c r="D200" s="39" t="s">
        <v>105</v>
      </c>
      <c r="E200" s="86"/>
      <c r="F200" s="84"/>
      <c r="G200" s="257"/>
      <c r="H200" s="151"/>
      <c r="I200" s="84"/>
    </row>
    <row r="201" spans="4:9" ht="15.95" customHeight="1" x14ac:dyDescent="0.2">
      <c r="D201" s="40" t="s">
        <v>95</v>
      </c>
      <c r="E201" s="86"/>
      <c r="F201" s="84"/>
      <c r="G201" s="257"/>
      <c r="H201" s="151"/>
      <c r="I201" s="84"/>
    </row>
    <row r="202" spans="4:9" ht="15.95" customHeight="1" x14ac:dyDescent="0.2">
      <c r="D202" s="40"/>
      <c r="E202" s="86"/>
      <c r="F202" s="84"/>
      <c r="G202" s="257"/>
      <c r="H202" s="151"/>
      <c r="I202" s="84"/>
    </row>
    <row r="203" spans="4:9" ht="15.95" customHeight="1" x14ac:dyDescent="0.2">
      <c r="D203" s="40"/>
      <c r="E203" s="86"/>
      <c r="F203" s="84"/>
      <c r="G203" s="257"/>
      <c r="H203" s="151"/>
      <c r="I203" s="84"/>
    </row>
    <row r="204" spans="4:9" ht="15.95" customHeight="1" x14ac:dyDescent="0.2">
      <c r="D204" s="40"/>
      <c r="E204" s="86"/>
      <c r="F204" s="84"/>
      <c r="G204" s="257"/>
      <c r="H204" s="151"/>
      <c r="I204" s="84"/>
    </row>
    <row r="205" spans="4:9" ht="6.75" customHeight="1" x14ac:dyDescent="0.2">
      <c r="D205" s="40"/>
      <c r="E205" s="86"/>
      <c r="F205" s="84"/>
      <c r="G205" s="257"/>
      <c r="H205" s="151"/>
      <c r="I205" s="84"/>
    </row>
    <row r="206" spans="4:9" ht="15.95" customHeight="1" x14ac:dyDescent="0.2">
      <c r="D206" s="88" t="s">
        <v>219</v>
      </c>
      <c r="E206" s="84"/>
      <c r="F206" s="257"/>
      <c r="G206" s="151"/>
      <c r="H206" s="84"/>
    </row>
    <row r="207" spans="4:9" ht="6.75" customHeight="1" x14ac:dyDescent="0.2">
      <c r="D207" s="88"/>
      <c r="E207" s="84"/>
      <c r="F207" s="257"/>
      <c r="G207" s="151"/>
      <c r="H207" s="84"/>
    </row>
    <row r="208" spans="4:9" ht="36" x14ac:dyDescent="0.2">
      <c r="D208" s="235"/>
      <c r="E208" s="267"/>
      <c r="F208" s="236"/>
      <c r="G208" s="237" t="s">
        <v>92</v>
      </c>
      <c r="H208" s="390" t="s">
        <v>158</v>
      </c>
      <c r="I208" s="390" t="s">
        <v>209</v>
      </c>
    </row>
    <row r="209" spans="4:11" ht="15.95" customHeight="1" x14ac:dyDescent="0.2">
      <c r="D209" s="404" t="s">
        <v>127</v>
      </c>
      <c r="E209" s="405"/>
      <c r="F209" s="406"/>
      <c r="G209" s="407">
        <v>38</v>
      </c>
      <c r="H209" s="407">
        <v>33</v>
      </c>
      <c r="I209" s="408">
        <v>5</v>
      </c>
    </row>
    <row r="210" spans="4:11" ht="15.95" customHeight="1" x14ac:dyDescent="0.2">
      <c r="D210" s="394" t="s">
        <v>45</v>
      </c>
      <c r="E210" s="395"/>
      <c r="F210" s="395"/>
      <c r="G210" s="396">
        <v>32</v>
      </c>
      <c r="H210" s="396">
        <v>27</v>
      </c>
      <c r="I210" s="399">
        <v>5</v>
      </c>
    </row>
    <row r="211" spans="4:11" ht="15.95" customHeight="1" x14ac:dyDescent="0.2">
      <c r="D211" s="400" t="s">
        <v>210</v>
      </c>
      <c r="E211" s="401"/>
      <c r="F211" s="401"/>
      <c r="G211" s="402">
        <v>6</v>
      </c>
      <c r="H211" s="402">
        <v>6</v>
      </c>
      <c r="I211" s="403">
        <v>0</v>
      </c>
    </row>
    <row r="212" spans="4:11" ht="15.95" customHeight="1" x14ac:dyDescent="0.2">
      <c r="D212" s="506" t="s">
        <v>206</v>
      </c>
      <c r="E212" s="507"/>
      <c r="F212" s="507"/>
      <c r="G212" s="508">
        <v>4</v>
      </c>
      <c r="H212" s="508">
        <v>4</v>
      </c>
      <c r="I212" s="509" t="s">
        <v>7</v>
      </c>
    </row>
    <row r="213" spans="4:11" ht="15.95" customHeight="1" x14ac:dyDescent="0.2">
      <c r="D213" s="391" t="s">
        <v>207</v>
      </c>
      <c r="E213" s="392"/>
      <c r="F213" s="392"/>
      <c r="G213" s="393">
        <v>2</v>
      </c>
      <c r="H213" s="393">
        <v>2</v>
      </c>
      <c r="I213" s="505" t="s">
        <v>7</v>
      </c>
    </row>
    <row r="214" spans="4:11" ht="15.95" customHeight="1" x14ac:dyDescent="0.2">
      <c r="D214" s="394" t="s">
        <v>208</v>
      </c>
      <c r="E214" s="395"/>
      <c r="F214" s="395"/>
      <c r="G214" s="396">
        <v>0</v>
      </c>
      <c r="H214" s="397" t="s">
        <v>7</v>
      </c>
      <c r="I214" s="398" t="s">
        <v>7</v>
      </c>
    </row>
    <row r="215" spans="4:11" ht="15.95" customHeight="1" x14ac:dyDescent="0.2">
      <c r="D215" s="39" t="s">
        <v>105</v>
      </c>
      <c r="E215" s="84"/>
      <c r="F215" s="257"/>
      <c r="G215" s="151"/>
      <c r="H215" s="84"/>
    </row>
    <row r="216" spans="4:11" ht="15.95" customHeight="1" x14ac:dyDescent="0.2">
      <c r="D216" s="40" t="s">
        <v>95</v>
      </c>
      <c r="E216" s="84"/>
      <c r="F216" s="257"/>
      <c r="G216" s="151"/>
      <c r="H216" s="84"/>
    </row>
    <row r="217" spans="4:11" ht="15.95" customHeight="1" x14ac:dyDescent="0.2">
      <c r="D217" s="40"/>
      <c r="E217" s="84"/>
      <c r="F217" s="257"/>
      <c r="G217" s="151"/>
      <c r="H217" s="84"/>
    </row>
    <row r="218" spans="4:11" ht="15.95" customHeight="1" x14ac:dyDescent="0.2">
      <c r="D218" s="88" t="s">
        <v>211</v>
      </c>
      <c r="E218" s="84"/>
      <c r="F218" s="257"/>
      <c r="G218" s="151"/>
      <c r="H218" s="84"/>
    </row>
    <row r="219" spans="4:11" ht="6.75" customHeight="1" x14ac:dyDescent="0.2">
      <c r="D219" s="88"/>
      <c r="E219" s="84"/>
      <c r="F219" s="257"/>
      <c r="G219" s="151"/>
      <c r="H219" s="84"/>
    </row>
    <row r="220" spans="4:11" ht="15.95" customHeight="1" x14ac:dyDescent="0.2">
      <c r="D220" s="8" t="s">
        <v>123</v>
      </c>
      <c r="E220" s="264"/>
      <c r="F220" s="240"/>
      <c r="G220" s="175">
        <v>2025</v>
      </c>
      <c r="J220" s="26"/>
      <c r="K220" s="26"/>
    </row>
    <row r="221" spans="4:11" ht="15.95" customHeight="1" x14ac:dyDescent="0.2">
      <c r="D221" s="241" t="s">
        <v>124</v>
      </c>
      <c r="E221" s="242"/>
      <c r="F221" s="242"/>
      <c r="G221" s="329">
        <v>36</v>
      </c>
      <c r="J221" s="26"/>
      <c r="K221" s="26"/>
    </row>
    <row r="222" spans="4:11" ht="15.95" customHeight="1" x14ac:dyDescent="0.2">
      <c r="D222" s="243" t="s">
        <v>125</v>
      </c>
      <c r="G222" s="238"/>
      <c r="H222" s="238"/>
      <c r="I222" s="238"/>
      <c r="J222" s="26"/>
      <c r="K222" s="26"/>
    </row>
    <row r="223" spans="4:11" ht="15.95" customHeight="1" x14ac:dyDescent="0.2">
      <c r="D223" s="244" t="s">
        <v>95</v>
      </c>
      <c r="G223" s="238"/>
      <c r="H223" s="238"/>
      <c r="I223" s="238"/>
      <c r="J223" s="26"/>
      <c r="K223" s="26"/>
    </row>
    <row r="224" spans="4:11" ht="15.75" customHeight="1" x14ac:dyDescent="0.2">
      <c r="D224" s="2"/>
      <c r="E224" s="3"/>
      <c r="F224" s="245"/>
      <c r="G224" s="238"/>
      <c r="H224" s="238"/>
      <c r="I224" s="238"/>
      <c r="J224" s="26"/>
      <c r="K224" s="26"/>
    </row>
    <row r="225" spans="2:14" ht="15.95" customHeight="1" x14ac:dyDescent="0.2">
      <c r="D225" s="88" t="s">
        <v>238</v>
      </c>
      <c r="E225" s="174"/>
      <c r="F225" s="520"/>
      <c r="G225" s="521"/>
      <c r="H225" s="86"/>
      <c r="I225" s="93"/>
    </row>
    <row r="226" spans="2:14" ht="6.75" customHeight="1" x14ac:dyDescent="0.2">
      <c r="C226" s="28"/>
      <c r="D226" s="3"/>
      <c r="E226" s="3"/>
      <c r="F226" s="246"/>
      <c r="G226" s="247"/>
      <c r="H226" s="27"/>
      <c r="I226" s="27"/>
      <c r="J226" s="27"/>
      <c r="K226" s="27"/>
    </row>
    <row r="227" spans="2:14" ht="15.75" customHeight="1" x14ac:dyDescent="0.2">
      <c r="C227" s="28"/>
      <c r="D227" s="239"/>
      <c r="E227" s="240"/>
      <c r="F227" s="240"/>
      <c r="G227" s="262" t="s">
        <v>145</v>
      </c>
      <c r="H227" s="150" t="s">
        <v>51</v>
      </c>
      <c r="I227" s="27"/>
      <c r="J227" s="27"/>
    </row>
    <row r="228" spans="2:14" ht="15.95" customHeight="1" x14ac:dyDescent="0.2">
      <c r="B228" s="93"/>
      <c r="C228" s="28"/>
      <c r="D228" s="510" t="s">
        <v>236</v>
      </c>
      <c r="E228" s="511"/>
      <c r="F228" s="511"/>
      <c r="G228" s="512">
        <v>8</v>
      </c>
      <c r="H228" s="513">
        <f>G228*100/$G$230</f>
        <v>66.666666666666671</v>
      </c>
      <c r="I228" s="27"/>
      <c r="J228" s="27"/>
    </row>
    <row r="229" spans="2:14" ht="15.95" customHeight="1" x14ac:dyDescent="0.2">
      <c r="C229" s="28"/>
      <c r="D229" s="516" t="s">
        <v>237</v>
      </c>
      <c r="E229" s="517"/>
      <c r="F229" s="517"/>
      <c r="G229" s="518">
        <v>4</v>
      </c>
      <c r="H229" s="519">
        <f>G229*100/$G$230</f>
        <v>33.333333333333336</v>
      </c>
      <c r="I229" s="248"/>
      <c r="J229" s="248"/>
    </row>
    <row r="230" spans="2:14" ht="15.95" customHeight="1" x14ac:dyDescent="0.2">
      <c r="C230" s="28"/>
      <c r="D230" s="310" t="s">
        <v>65</v>
      </c>
      <c r="E230" s="514"/>
      <c r="F230" s="311"/>
      <c r="G230" s="312">
        <f>SUM(G228:G229)</f>
        <v>12</v>
      </c>
      <c r="H230" s="515">
        <f>G230*100/$G$230</f>
        <v>100</v>
      </c>
      <c r="I230" s="249"/>
      <c r="J230" s="250"/>
    </row>
    <row r="231" spans="2:14" ht="15.95" customHeight="1" x14ac:dyDescent="0.2">
      <c r="C231" s="28"/>
      <c r="D231" s="243" t="s">
        <v>125</v>
      </c>
      <c r="E231" s="1"/>
    </row>
    <row r="232" spans="2:14" ht="15.95" customHeight="1" x14ac:dyDescent="0.2">
      <c r="C232" s="28"/>
      <c r="D232" s="244" t="s">
        <v>126</v>
      </c>
      <c r="E232" s="1"/>
    </row>
    <row r="233" spans="2:14" ht="12" customHeight="1" x14ac:dyDescent="0.2">
      <c r="K233" s="26"/>
      <c r="L233" s="26"/>
    </row>
    <row r="234" spans="2:14" ht="15.95" customHeight="1" x14ac:dyDescent="0.2">
      <c r="L234" s="26"/>
      <c r="M234" s="26"/>
    </row>
    <row r="235" spans="2:14" ht="15.95" customHeight="1" x14ac:dyDescent="0.2">
      <c r="D235" s="2"/>
      <c r="E235" s="1"/>
      <c r="G235" s="2"/>
      <c r="H235" s="250"/>
      <c r="I235" s="250"/>
      <c r="J235" s="250"/>
      <c r="K235" s="250"/>
      <c r="L235" s="250"/>
      <c r="M235" s="250"/>
      <c r="N235" s="250"/>
    </row>
    <row r="236" spans="2:14" ht="15.95" customHeight="1" x14ac:dyDescent="0.2">
      <c r="D236" s="2"/>
      <c r="E236" s="1"/>
      <c r="G236" s="251"/>
      <c r="H236" s="250"/>
      <c r="I236" s="250"/>
      <c r="J236" s="250"/>
      <c r="K236" s="250"/>
      <c r="L236" s="250"/>
      <c r="M236" s="250"/>
      <c r="N236" s="250"/>
    </row>
    <row r="237" spans="2:14" ht="15.95" customHeight="1" x14ac:dyDescent="0.2"/>
    <row r="238" spans="2:14" ht="15.95" customHeight="1" x14ac:dyDescent="0.2"/>
    <row r="239" spans="2:14" ht="15.95" customHeight="1" x14ac:dyDescent="0.2"/>
    <row r="240" spans="2:14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  <row r="389" ht="15.95" customHeight="1" x14ac:dyDescent="0.2"/>
    <row r="390" ht="15.95" customHeight="1" x14ac:dyDescent="0.2"/>
    <row r="391" ht="15.95" customHeight="1" x14ac:dyDescent="0.2"/>
    <row r="392" ht="15.95" customHeight="1" x14ac:dyDescent="0.2"/>
    <row r="393" ht="15.95" customHeight="1" x14ac:dyDescent="0.2"/>
    <row r="394" ht="15.95" customHeight="1" x14ac:dyDescent="0.2"/>
    <row r="395" ht="15.95" customHeight="1" x14ac:dyDescent="0.2"/>
    <row r="396" ht="15.95" customHeight="1" x14ac:dyDescent="0.2"/>
    <row r="397" ht="15.95" customHeight="1" x14ac:dyDescent="0.2"/>
    <row r="398" ht="15.95" customHeight="1" x14ac:dyDescent="0.2"/>
    <row r="399" ht="15.95" customHeight="1" x14ac:dyDescent="0.2"/>
    <row r="400" ht="15.95" customHeight="1" x14ac:dyDescent="0.2"/>
    <row r="401" ht="15.95" customHeight="1" x14ac:dyDescent="0.2"/>
    <row r="402" ht="15.95" customHeight="1" x14ac:dyDescent="0.2"/>
    <row r="403" ht="15.95" customHeight="1" x14ac:dyDescent="0.2"/>
    <row r="404" ht="15.95" customHeight="1" x14ac:dyDescent="0.2"/>
    <row r="405" ht="15.95" customHeight="1" x14ac:dyDescent="0.2"/>
    <row r="406" ht="15.95" customHeight="1" x14ac:dyDescent="0.2"/>
    <row r="407" ht="15.95" customHeight="1" x14ac:dyDescent="0.2"/>
    <row r="408" ht="15.95" customHeight="1" x14ac:dyDescent="0.2"/>
    <row r="409" ht="15.95" customHeight="1" x14ac:dyDescent="0.2"/>
    <row r="410" ht="15.95" customHeight="1" x14ac:dyDescent="0.2"/>
    <row r="411" ht="15.95" customHeight="1" x14ac:dyDescent="0.2"/>
    <row r="412" ht="15.95" customHeight="1" x14ac:dyDescent="0.2"/>
    <row r="413" ht="15.95" customHeight="1" x14ac:dyDescent="0.2"/>
    <row r="414" ht="15.95" customHeight="1" x14ac:dyDescent="0.2"/>
    <row r="415" ht="15.95" customHeight="1" x14ac:dyDescent="0.2"/>
    <row r="416" ht="15.95" customHeight="1" x14ac:dyDescent="0.2"/>
    <row r="417" ht="15.95" customHeight="1" x14ac:dyDescent="0.2"/>
    <row r="418" ht="15.95" customHeight="1" x14ac:dyDescent="0.2"/>
    <row r="419" ht="15.95" customHeight="1" x14ac:dyDescent="0.2"/>
    <row r="420" ht="15.95" customHeight="1" x14ac:dyDescent="0.2"/>
    <row r="421" ht="15.95" customHeight="1" x14ac:dyDescent="0.2"/>
    <row r="422" ht="15.95" customHeight="1" x14ac:dyDescent="0.2"/>
    <row r="423" ht="15.95" customHeight="1" x14ac:dyDescent="0.2"/>
    <row r="424" ht="15.95" customHeight="1" x14ac:dyDescent="0.2"/>
    <row r="425" ht="15.95" customHeight="1" x14ac:dyDescent="0.2"/>
    <row r="426" ht="15.95" customHeight="1" x14ac:dyDescent="0.2"/>
    <row r="427" ht="15.95" customHeight="1" x14ac:dyDescent="0.2"/>
    <row r="428" ht="15.95" customHeight="1" x14ac:dyDescent="0.2"/>
    <row r="429" ht="15.95" customHeight="1" x14ac:dyDescent="0.2"/>
    <row r="430" ht="15.95" customHeight="1" x14ac:dyDescent="0.2"/>
    <row r="431" ht="15.95" customHeight="1" x14ac:dyDescent="0.2"/>
    <row r="432" ht="15.95" customHeight="1" x14ac:dyDescent="0.2"/>
    <row r="433" ht="15.95" customHeight="1" x14ac:dyDescent="0.2"/>
    <row r="434" ht="15.95" customHeight="1" x14ac:dyDescent="0.2"/>
    <row r="435" ht="15.95" customHeight="1" x14ac:dyDescent="0.2"/>
    <row r="436" ht="15.95" customHeight="1" x14ac:dyDescent="0.2"/>
    <row r="437" ht="15.95" customHeight="1" x14ac:dyDescent="0.2"/>
    <row r="438" ht="15.95" customHeight="1" x14ac:dyDescent="0.2"/>
    <row r="439" ht="15.95" customHeight="1" x14ac:dyDescent="0.2"/>
    <row r="440" ht="15.95" customHeight="1" x14ac:dyDescent="0.2"/>
    <row r="441" ht="15.95" customHeight="1" x14ac:dyDescent="0.2"/>
    <row r="442" ht="15.95" customHeight="1" x14ac:dyDescent="0.2"/>
    <row r="443" ht="15.95" customHeight="1" x14ac:dyDescent="0.2"/>
    <row r="444" ht="15.95" customHeight="1" x14ac:dyDescent="0.2"/>
    <row r="445" ht="15.95" customHeight="1" x14ac:dyDescent="0.2"/>
    <row r="446" ht="15.95" customHeight="1" x14ac:dyDescent="0.2"/>
    <row r="447" ht="15.95" customHeight="1" x14ac:dyDescent="0.2"/>
    <row r="448" ht="15.95" customHeight="1" x14ac:dyDescent="0.2"/>
    <row r="449" ht="15.95" customHeight="1" x14ac:dyDescent="0.2"/>
    <row r="450" ht="15.95" customHeight="1" x14ac:dyDescent="0.2"/>
    <row r="451" ht="15.95" customHeight="1" x14ac:dyDescent="0.2"/>
    <row r="452" ht="15.95" customHeight="1" x14ac:dyDescent="0.2"/>
    <row r="453" ht="15.95" customHeight="1" x14ac:dyDescent="0.2"/>
    <row r="454" ht="15.95" customHeight="1" x14ac:dyDescent="0.2"/>
    <row r="455" ht="15.95" customHeight="1" x14ac:dyDescent="0.2"/>
    <row r="456" ht="15.95" customHeight="1" x14ac:dyDescent="0.2"/>
    <row r="457" ht="15.95" customHeight="1" x14ac:dyDescent="0.2"/>
    <row r="458" ht="15.95" customHeight="1" x14ac:dyDescent="0.2"/>
    <row r="459" ht="15.95" customHeight="1" x14ac:dyDescent="0.2"/>
    <row r="460" ht="15.95" customHeight="1" x14ac:dyDescent="0.2"/>
    <row r="461" ht="15.95" customHeight="1" x14ac:dyDescent="0.2"/>
    <row r="462" ht="15.95" customHeight="1" x14ac:dyDescent="0.2"/>
    <row r="463" ht="15.95" customHeight="1" x14ac:dyDescent="0.2"/>
    <row r="464" ht="15.95" customHeight="1" x14ac:dyDescent="0.2"/>
    <row r="465" ht="15.95" customHeight="1" x14ac:dyDescent="0.2"/>
    <row r="466" ht="15.95" customHeight="1" x14ac:dyDescent="0.2"/>
    <row r="467" ht="15.95" customHeight="1" x14ac:dyDescent="0.2"/>
    <row r="468" ht="15.95" customHeight="1" x14ac:dyDescent="0.2"/>
    <row r="469" ht="15.95" customHeight="1" x14ac:dyDescent="0.2"/>
    <row r="470" ht="15.95" customHeight="1" x14ac:dyDescent="0.2"/>
    <row r="471" ht="15.95" customHeight="1" x14ac:dyDescent="0.2"/>
    <row r="472" ht="15.95" customHeight="1" x14ac:dyDescent="0.2"/>
    <row r="473" ht="15.95" customHeight="1" x14ac:dyDescent="0.2"/>
    <row r="474" ht="15.95" customHeight="1" x14ac:dyDescent="0.2"/>
    <row r="475" ht="15.95" customHeight="1" x14ac:dyDescent="0.2"/>
    <row r="476" ht="15.95" customHeight="1" x14ac:dyDescent="0.2"/>
    <row r="477" ht="15.95" customHeight="1" x14ac:dyDescent="0.2"/>
    <row r="478" ht="15.95" customHeight="1" x14ac:dyDescent="0.2"/>
    <row r="479" ht="15.95" customHeight="1" x14ac:dyDescent="0.2"/>
    <row r="480" ht="15.95" customHeight="1" x14ac:dyDescent="0.2"/>
    <row r="481" ht="15.95" customHeight="1" x14ac:dyDescent="0.2"/>
    <row r="482" ht="15.95" customHeight="1" x14ac:dyDescent="0.2"/>
    <row r="483" ht="15.95" customHeight="1" x14ac:dyDescent="0.2"/>
    <row r="484" ht="15.95" customHeight="1" x14ac:dyDescent="0.2"/>
    <row r="485" ht="15.95" customHeight="1" x14ac:dyDescent="0.2"/>
    <row r="486" ht="15.95" customHeight="1" x14ac:dyDescent="0.2"/>
    <row r="487" ht="15.95" customHeight="1" x14ac:dyDescent="0.2"/>
    <row r="488" ht="15.95" customHeight="1" x14ac:dyDescent="0.2"/>
    <row r="489" ht="15.95" customHeight="1" x14ac:dyDescent="0.2"/>
    <row r="490" ht="15.95" customHeight="1" x14ac:dyDescent="0.2"/>
    <row r="491" ht="15.95" customHeight="1" x14ac:dyDescent="0.2"/>
    <row r="492" ht="15.95" customHeight="1" x14ac:dyDescent="0.2"/>
    <row r="493" ht="15.95" customHeight="1" x14ac:dyDescent="0.2"/>
    <row r="494" ht="15.95" customHeight="1" x14ac:dyDescent="0.2"/>
    <row r="495" ht="15.95" customHeight="1" x14ac:dyDescent="0.2"/>
    <row r="496" ht="15.95" customHeight="1" x14ac:dyDescent="0.2"/>
    <row r="497" ht="15.95" customHeight="1" x14ac:dyDescent="0.2"/>
    <row r="498" ht="15.95" customHeight="1" x14ac:dyDescent="0.2"/>
    <row r="499" ht="15.95" customHeight="1" x14ac:dyDescent="0.2"/>
    <row r="500" ht="15.95" customHeight="1" x14ac:dyDescent="0.2"/>
    <row r="501" ht="15.95" customHeight="1" x14ac:dyDescent="0.2"/>
    <row r="502" ht="15.95" customHeight="1" x14ac:dyDescent="0.2"/>
    <row r="503" ht="15.95" customHeight="1" x14ac:dyDescent="0.2"/>
    <row r="504" ht="15.95" customHeight="1" x14ac:dyDescent="0.2"/>
    <row r="505" ht="15.95" customHeight="1" x14ac:dyDescent="0.2"/>
    <row r="506" ht="15.95" customHeight="1" x14ac:dyDescent="0.2"/>
    <row r="507" ht="15.95" customHeight="1" x14ac:dyDescent="0.2"/>
    <row r="508" ht="15.95" customHeight="1" x14ac:dyDescent="0.2"/>
    <row r="509" ht="15.95" customHeight="1" x14ac:dyDescent="0.2"/>
    <row r="510" ht="15.95" customHeight="1" x14ac:dyDescent="0.2"/>
    <row r="511" ht="15.95" customHeight="1" x14ac:dyDescent="0.2"/>
    <row r="512" ht="15.95" customHeight="1" x14ac:dyDescent="0.2"/>
    <row r="513" ht="15.95" customHeight="1" x14ac:dyDescent="0.2"/>
    <row r="514" ht="15.95" customHeight="1" x14ac:dyDescent="0.2"/>
    <row r="515" ht="15.95" customHeight="1" x14ac:dyDescent="0.2"/>
    <row r="516" ht="15.95" customHeight="1" x14ac:dyDescent="0.2"/>
    <row r="517" ht="15.95" customHeight="1" x14ac:dyDescent="0.2"/>
    <row r="518" ht="15.95" customHeight="1" x14ac:dyDescent="0.2"/>
    <row r="519" ht="15.95" customHeight="1" x14ac:dyDescent="0.2"/>
    <row r="520" ht="15.95" customHeight="1" x14ac:dyDescent="0.2"/>
    <row r="521" ht="15.95" customHeight="1" x14ac:dyDescent="0.2"/>
    <row r="522" ht="15.95" customHeight="1" x14ac:dyDescent="0.2"/>
    <row r="523" ht="15.95" customHeight="1" x14ac:dyDescent="0.2"/>
    <row r="524" ht="15.95" customHeight="1" x14ac:dyDescent="0.2"/>
    <row r="525" ht="15.95" customHeight="1" x14ac:dyDescent="0.2"/>
    <row r="526" ht="15.95" customHeight="1" x14ac:dyDescent="0.2"/>
    <row r="527" ht="15.95" customHeight="1" x14ac:dyDescent="0.2"/>
    <row r="528" ht="15.95" customHeight="1" x14ac:dyDescent="0.2"/>
    <row r="529" ht="15.95" customHeight="1" x14ac:dyDescent="0.2"/>
    <row r="530" ht="15.95" customHeight="1" x14ac:dyDescent="0.2"/>
    <row r="531" ht="15.95" customHeight="1" x14ac:dyDescent="0.2"/>
    <row r="532" ht="15.95" customHeight="1" x14ac:dyDescent="0.2"/>
    <row r="533" ht="15.95" customHeight="1" x14ac:dyDescent="0.2"/>
    <row r="534" ht="15.95" customHeight="1" x14ac:dyDescent="0.2"/>
    <row r="535" ht="15.95" customHeight="1" x14ac:dyDescent="0.2"/>
    <row r="536" ht="15.95" customHeight="1" x14ac:dyDescent="0.2"/>
    <row r="537" ht="15.95" customHeight="1" x14ac:dyDescent="0.2"/>
    <row r="538" ht="15.95" customHeight="1" x14ac:dyDescent="0.2"/>
    <row r="539" ht="15.95" customHeight="1" x14ac:dyDescent="0.2"/>
    <row r="540" ht="15.95" customHeight="1" x14ac:dyDescent="0.2"/>
    <row r="541" ht="15.95" customHeight="1" x14ac:dyDescent="0.2"/>
    <row r="542" ht="15.95" customHeight="1" x14ac:dyDescent="0.2"/>
    <row r="543" ht="15.95" customHeight="1" x14ac:dyDescent="0.2"/>
    <row r="544" ht="15.95" customHeight="1" x14ac:dyDescent="0.2"/>
    <row r="545" ht="15.95" customHeight="1" x14ac:dyDescent="0.2"/>
    <row r="546" ht="15.95" customHeight="1" x14ac:dyDescent="0.2"/>
    <row r="547" ht="15.95" customHeight="1" x14ac:dyDescent="0.2"/>
    <row r="548" ht="15.95" customHeight="1" x14ac:dyDescent="0.2"/>
    <row r="549" ht="15.95" customHeight="1" x14ac:dyDescent="0.2"/>
    <row r="550" ht="15.95" customHeight="1" x14ac:dyDescent="0.2"/>
    <row r="551" ht="15.95" customHeight="1" x14ac:dyDescent="0.2"/>
    <row r="552" ht="15.95" customHeight="1" x14ac:dyDescent="0.2"/>
    <row r="553" ht="15.95" customHeight="1" x14ac:dyDescent="0.2"/>
    <row r="554" ht="15.95" customHeight="1" x14ac:dyDescent="0.2"/>
    <row r="555" ht="15.95" customHeight="1" x14ac:dyDescent="0.2"/>
    <row r="556" ht="15.95" customHeight="1" x14ac:dyDescent="0.2"/>
    <row r="557" ht="15.95" customHeight="1" x14ac:dyDescent="0.2"/>
    <row r="558" ht="15.95" customHeight="1" x14ac:dyDescent="0.2"/>
    <row r="559" ht="15.95" customHeight="1" x14ac:dyDescent="0.2"/>
    <row r="560" ht="15.95" customHeight="1" x14ac:dyDescent="0.2"/>
  </sheetData>
  <mergeCells count="2">
    <mergeCell ref="D129:F129"/>
    <mergeCell ref="D188:F188"/>
  </mergeCells>
  <dataValidations count="1">
    <dataValidation operator="greaterThan" allowBlank="1" showInputMessage="1" showErrorMessage="1" sqref="G180:H182"/>
  </dataValidations>
  <pageMargins left="0.6692913385826772" right="0.47244094488188981" top="0.39370078740157483" bottom="0.6692913385826772" header="0" footer="0"/>
  <pageSetup paperSize="9" fitToHeight="0" orientation="portrait" r:id="rId1"/>
  <headerFooter alignWithMargins="0"/>
  <rowBreaks count="6" manualBreakCount="6">
    <brk id="50" min="2" max="10" man="1"/>
    <brk id="93" min="2" max="10" man="1"/>
    <brk id="126" min="2" max="10" man="1"/>
    <brk id="167" min="2" max="10" man="1"/>
    <brk id="202" min="2" max="10" man="1"/>
    <brk id="233" min="2" max="10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400"/>
  <sheetViews>
    <sheetView showGridLines="0" zoomScaleNormal="100" workbookViewId="0"/>
  </sheetViews>
  <sheetFormatPr baseColWidth="10" defaultColWidth="9.140625" defaultRowHeight="12" x14ac:dyDescent="0.2"/>
  <cols>
    <col min="1" max="1" width="11.42578125" style="85" customWidth="1"/>
    <col min="2" max="2" width="5.7109375" style="85" customWidth="1"/>
    <col min="3" max="3" width="4" style="85" customWidth="1"/>
    <col min="4" max="4" width="3.28515625" style="85" customWidth="1"/>
    <col min="5" max="5" width="13.7109375" style="85" customWidth="1"/>
    <col min="6" max="10" width="11" style="85" customWidth="1"/>
    <col min="11" max="11" width="8.42578125" style="85" customWidth="1"/>
    <col min="12" max="12" width="6" style="85" customWidth="1"/>
    <col min="13" max="16384" width="9.140625" style="85"/>
  </cols>
  <sheetData>
    <row r="1" spans="1:33" ht="15.95" customHeight="1" x14ac:dyDescent="0.2">
      <c r="A1" s="83"/>
      <c r="B1" s="84"/>
      <c r="C1" s="84"/>
      <c r="D1" s="84"/>
      <c r="E1" s="84"/>
      <c r="F1" s="84"/>
      <c r="G1" s="84"/>
      <c r="H1" s="84"/>
    </row>
    <row r="2" spans="1:33" ht="12" customHeight="1" x14ac:dyDescent="0.2">
      <c r="B2" s="84"/>
      <c r="C2" s="86"/>
      <c r="D2" s="86"/>
      <c r="E2" s="86"/>
      <c r="F2" s="86"/>
      <c r="G2" s="86"/>
      <c r="H2" s="86"/>
    </row>
    <row r="3" spans="1:33" ht="12" customHeight="1" x14ac:dyDescent="0.2">
      <c r="B3" s="84"/>
      <c r="C3" s="86"/>
      <c r="D3" s="86"/>
      <c r="E3" s="86"/>
      <c r="F3" s="86"/>
      <c r="G3" s="86"/>
      <c r="H3" s="86"/>
    </row>
    <row r="4" spans="1:33" ht="12" customHeight="1" x14ac:dyDescent="0.2">
      <c r="B4" s="84"/>
      <c r="C4" s="86"/>
      <c r="D4" s="86"/>
      <c r="E4" s="86"/>
      <c r="F4" s="86"/>
      <c r="G4" s="86"/>
      <c r="H4" s="86"/>
    </row>
    <row r="5" spans="1:33" ht="24" customHeight="1" x14ac:dyDescent="0.2"/>
    <row r="6" spans="1:33" ht="18" customHeight="1" x14ac:dyDescent="0.2">
      <c r="C6" s="87" t="s">
        <v>41</v>
      </c>
    </row>
    <row r="7" spans="1:33" ht="18" customHeight="1" x14ac:dyDescent="0.2">
      <c r="C7" s="305" t="s">
        <v>260</v>
      </c>
    </row>
    <row r="8" spans="1:33" ht="15.75" customHeight="1" x14ac:dyDescent="0.2">
      <c r="D8" s="86"/>
      <c r="E8" s="86"/>
      <c r="F8" s="86"/>
      <c r="G8" s="86"/>
      <c r="H8" s="86"/>
    </row>
    <row r="9" spans="1:33" ht="15.75" customHeight="1" x14ac:dyDescent="0.2">
      <c r="C9" s="86"/>
    </row>
    <row r="10" spans="1:33" ht="6.75" customHeight="1" x14ac:dyDescent="0.2">
      <c r="C10" s="86"/>
    </row>
    <row r="11" spans="1:33" ht="15.75" customHeight="1" x14ac:dyDescent="0.2">
      <c r="D11" s="88" t="s">
        <v>222</v>
      </c>
      <c r="E11" s="26"/>
      <c r="F11" s="26"/>
      <c r="G11" s="26"/>
      <c r="H11" s="26"/>
      <c r="I11" s="28"/>
      <c r="J11" s="28"/>
      <c r="K11" s="28"/>
      <c r="L11" s="28"/>
      <c r="M11" s="28"/>
      <c r="N11" s="28"/>
      <c r="O11" s="28"/>
      <c r="P11" s="28"/>
      <c r="Q11" s="28"/>
      <c r="AF11" s="28"/>
    </row>
    <row r="12" spans="1:33" ht="6.75" customHeight="1" x14ac:dyDescent="0.2">
      <c r="D12" s="27"/>
      <c r="E12" s="27"/>
      <c r="F12" s="27"/>
      <c r="G12" s="27"/>
      <c r="H12" s="27"/>
      <c r="I12" s="28"/>
      <c r="J12" s="28"/>
      <c r="K12" s="28"/>
      <c r="L12" s="28"/>
      <c r="M12" s="28"/>
      <c r="N12" s="28"/>
      <c r="O12" s="28"/>
      <c r="P12" s="28"/>
      <c r="Q12" s="28"/>
      <c r="AF12" s="28"/>
    </row>
    <row r="13" spans="1:33" ht="15.75" customHeight="1" x14ac:dyDescent="0.2">
      <c r="D13" s="287"/>
      <c r="E13" s="453"/>
      <c r="F13" s="293"/>
      <c r="G13" s="36">
        <v>2025</v>
      </c>
      <c r="H13" s="37"/>
      <c r="I13" s="38"/>
      <c r="J13" s="28"/>
      <c r="K13" s="28"/>
      <c r="L13" s="28"/>
      <c r="M13" s="28"/>
      <c r="N13" s="28"/>
      <c r="O13" s="28"/>
      <c r="P13" s="28"/>
      <c r="Q13" s="28"/>
      <c r="R13" s="28"/>
      <c r="AG13" s="28"/>
    </row>
    <row r="14" spans="1:33" ht="15.75" customHeight="1" x14ac:dyDescent="0.2">
      <c r="D14" s="288"/>
      <c r="E14" s="454"/>
      <c r="F14" s="294"/>
      <c r="G14" s="175" t="s">
        <v>92</v>
      </c>
      <c r="H14" s="175" t="s">
        <v>69</v>
      </c>
      <c r="I14" s="175" t="s">
        <v>104</v>
      </c>
      <c r="J14" s="28"/>
      <c r="K14" s="28"/>
      <c r="L14" s="28"/>
      <c r="M14" s="28"/>
      <c r="N14" s="28"/>
      <c r="O14" s="28"/>
      <c r="P14" s="28"/>
      <c r="Q14" s="28"/>
      <c r="R14" s="28"/>
      <c r="AG14" s="28"/>
    </row>
    <row r="15" spans="1:33" ht="15.75" customHeight="1" x14ac:dyDescent="0.2">
      <c r="D15" s="278" t="s">
        <v>165</v>
      </c>
      <c r="E15" s="78"/>
      <c r="F15" s="78"/>
      <c r="G15" s="289">
        <v>75</v>
      </c>
      <c r="H15" s="81">
        <v>64</v>
      </c>
      <c r="I15" s="79">
        <v>11</v>
      </c>
      <c r="J15" s="28"/>
      <c r="K15" s="28"/>
      <c r="L15" s="28"/>
      <c r="M15" s="28"/>
      <c r="N15" s="28"/>
      <c r="O15" s="28"/>
      <c r="P15" s="28"/>
      <c r="Q15" s="28"/>
      <c r="R15" s="28"/>
      <c r="AG15" s="28"/>
    </row>
    <row r="16" spans="1:33" ht="15.75" customHeight="1" x14ac:dyDescent="0.2">
      <c r="D16" s="355" t="s">
        <v>163</v>
      </c>
      <c r="E16" s="357"/>
      <c r="F16" s="522"/>
      <c r="G16" s="523">
        <v>55</v>
      </c>
      <c r="H16" s="370">
        <v>46</v>
      </c>
      <c r="I16" s="524">
        <v>9</v>
      </c>
      <c r="J16" s="28"/>
      <c r="K16" s="28"/>
      <c r="L16" s="28"/>
      <c r="M16" s="28"/>
      <c r="N16" s="28"/>
      <c r="O16" s="28"/>
      <c r="P16" s="28"/>
      <c r="Q16" s="28"/>
      <c r="R16" s="28"/>
      <c r="AG16" s="28"/>
    </row>
    <row r="17" spans="3:32" ht="12.75" customHeight="1" x14ac:dyDescent="0.2">
      <c r="D17" s="40" t="s">
        <v>105</v>
      </c>
      <c r="E17" s="27"/>
      <c r="F17" s="27"/>
      <c r="G17" s="27"/>
      <c r="H17" s="27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AF17" s="28"/>
    </row>
    <row r="18" spans="3:32" ht="12" customHeight="1" x14ac:dyDescent="0.2">
      <c r="C18" s="86"/>
      <c r="D18" s="40" t="s">
        <v>96</v>
      </c>
      <c r="Z18" s="28"/>
      <c r="AA18" s="28"/>
      <c r="AB18" s="28"/>
      <c r="AC18" s="28"/>
      <c r="AD18" s="28"/>
      <c r="AE18" s="28"/>
      <c r="AF18" s="28"/>
    </row>
    <row r="19" spans="3:32" ht="15.75" customHeight="1" x14ac:dyDescent="0.2">
      <c r="C19" s="86"/>
      <c r="D19" s="86"/>
      <c r="E19" s="86"/>
      <c r="F19" s="86"/>
      <c r="G19" s="86"/>
      <c r="H19" s="86"/>
    </row>
    <row r="20" spans="3:32" ht="15.75" customHeight="1" x14ac:dyDescent="0.2">
      <c r="D20" s="88" t="s">
        <v>223</v>
      </c>
      <c r="E20" s="88"/>
      <c r="F20" s="86"/>
      <c r="G20" s="86"/>
      <c r="H20" s="86"/>
    </row>
    <row r="21" spans="3:32" ht="6.75" customHeight="1" x14ac:dyDescent="0.2">
      <c r="D21" s="88"/>
      <c r="E21" s="88"/>
      <c r="F21" s="86"/>
      <c r="G21" s="86"/>
      <c r="H21" s="86"/>
      <c r="I21" s="93"/>
      <c r="J21" s="93"/>
    </row>
    <row r="22" spans="3:32" ht="18" customHeight="1" x14ac:dyDescent="0.2">
      <c r="D22" s="168"/>
      <c r="E22" s="194" t="s">
        <v>154</v>
      </c>
      <c r="F22" s="153"/>
      <c r="G22" s="175" t="s">
        <v>92</v>
      </c>
      <c r="H22" s="175" t="s">
        <v>69</v>
      </c>
      <c r="I22" s="175" t="s">
        <v>104</v>
      </c>
      <c r="J22" s="93"/>
    </row>
    <row r="23" spans="3:32" ht="15.75" customHeight="1" x14ac:dyDescent="0.2">
      <c r="D23" s="169" t="s">
        <v>153</v>
      </c>
      <c r="E23" s="80"/>
      <c r="F23" s="80"/>
      <c r="G23" s="261">
        <v>1</v>
      </c>
      <c r="H23" s="415">
        <v>0</v>
      </c>
      <c r="I23" s="415">
        <v>1</v>
      </c>
      <c r="J23" s="93"/>
    </row>
    <row r="24" spans="3:32" ht="15.75" customHeight="1" x14ac:dyDescent="0.2">
      <c r="D24" s="170" t="s">
        <v>150</v>
      </c>
      <c r="E24" s="171"/>
      <c r="F24" s="171"/>
      <c r="G24" s="252">
        <v>51</v>
      </c>
      <c r="H24" s="295">
        <v>43</v>
      </c>
      <c r="I24" s="295">
        <v>8</v>
      </c>
      <c r="J24" s="93"/>
    </row>
    <row r="25" spans="3:32" ht="15.75" customHeight="1" x14ac:dyDescent="0.2">
      <c r="D25" s="170" t="s">
        <v>151</v>
      </c>
      <c r="E25" s="171"/>
      <c r="F25" s="171"/>
      <c r="G25" s="252">
        <v>1</v>
      </c>
      <c r="H25" s="296">
        <v>1</v>
      </c>
      <c r="I25" s="296">
        <v>0</v>
      </c>
      <c r="J25" s="93"/>
    </row>
    <row r="26" spans="3:32" ht="15.75" customHeight="1" x14ac:dyDescent="0.2">
      <c r="D26" s="410" t="s">
        <v>152</v>
      </c>
      <c r="E26" s="411"/>
      <c r="F26" s="411"/>
      <c r="G26" s="412">
        <v>0</v>
      </c>
      <c r="H26" s="413" t="s">
        <v>7</v>
      </c>
      <c r="I26" s="413" t="s">
        <v>7</v>
      </c>
      <c r="J26" s="93"/>
    </row>
    <row r="27" spans="3:32" ht="15.75" customHeight="1" x14ac:dyDescent="0.2">
      <c r="D27" s="82" t="s">
        <v>117</v>
      </c>
      <c r="E27" s="27"/>
      <c r="F27" s="27"/>
      <c r="G27" s="297">
        <v>2</v>
      </c>
      <c r="H27" s="414">
        <v>2</v>
      </c>
      <c r="I27" s="414">
        <v>0</v>
      </c>
      <c r="J27" s="93"/>
    </row>
    <row r="28" spans="3:32" ht="15.75" customHeight="1" x14ac:dyDescent="0.2">
      <c r="D28" s="191" t="s">
        <v>42</v>
      </c>
      <c r="E28" s="301"/>
      <c r="F28" s="301"/>
      <c r="G28" s="302">
        <f>SUM(G23:G27)</f>
        <v>55</v>
      </c>
      <c r="H28" s="302">
        <f>SUM(H23:H27)</f>
        <v>46</v>
      </c>
      <c r="I28" s="302">
        <f>SUM(I23:I27)</f>
        <v>9</v>
      </c>
      <c r="J28" s="93"/>
    </row>
    <row r="29" spans="3:32" ht="15.75" customHeight="1" x14ac:dyDescent="0.2">
      <c r="D29" s="103" t="s">
        <v>106</v>
      </c>
      <c r="E29" s="165"/>
      <c r="F29" s="164"/>
      <c r="G29" s="164"/>
      <c r="H29" s="164"/>
      <c r="I29" s="93"/>
      <c r="J29" s="93"/>
    </row>
    <row r="30" spans="3:32" ht="15.75" customHeight="1" x14ac:dyDescent="0.2">
      <c r="D30" s="134" t="s">
        <v>95</v>
      </c>
      <c r="E30" s="88"/>
      <c r="F30" s="86"/>
      <c r="G30" s="86"/>
      <c r="H30" s="86"/>
      <c r="I30" s="93"/>
      <c r="J30" s="93"/>
    </row>
    <row r="31" spans="3:32" ht="15.75" customHeight="1" x14ac:dyDescent="0.2">
      <c r="D31" s="134"/>
      <c r="E31" s="88"/>
      <c r="F31" s="86"/>
      <c r="G31" s="86"/>
      <c r="H31" s="86"/>
      <c r="I31" s="93"/>
      <c r="J31" s="93"/>
    </row>
    <row r="32" spans="3:32" ht="15.75" customHeight="1" x14ac:dyDescent="0.2">
      <c r="D32" s="88" t="s">
        <v>231</v>
      </c>
      <c r="E32" s="88"/>
      <c r="F32" s="86"/>
      <c r="G32" s="86"/>
      <c r="H32" s="86"/>
      <c r="I32" s="93"/>
      <c r="J32" s="93"/>
    </row>
    <row r="33" spans="4:10" ht="6.75" customHeight="1" x14ac:dyDescent="0.2">
      <c r="D33" s="134"/>
      <c r="E33" s="88"/>
      <c r="F33" s="86"/>
      <c r="G33" s="86"/>
      <c r="H33" s="86"/>
      <c r="I33" s="93"/>
      <c r="J33" s="93"/>
    </row>
    <row r="34" spans="4:10" ht="18" customHeight="1" x14ac:dyDescent="0.2">
      <c r="D34" s="168"/>
      <c r="E34" s="194" t="s">
        <v>143</v>
      </c>
      <c r="F34" s="153"/>
      <c r="G34" s="175" t="s">
        <v>92</v>
      </c>
      <c r="H34" s="175" t="s">
        <v>69</v>
      </c>
      <c r="I34" s="175" t="s">
        <v>104</v>
      </c>
      <c r="J34" s="93"/>
    </row>
    <row r="35" spans="4:10" ht="15.75" customHeight="1" x14ac:dyDescent="0.2">
      <c r="D35" s="169" t="s">
        <v>232</v>
      </c>
      <c r="E35" s="80"/>
      <c r="F35" s="80"/>
      <c r="G35" s="261">
        <v>6</v>
      </c>
      <c r="H35" s="415">
        <v>6</v>
      </c>
      <c r="I35" s="415">
        <v>0</v>
      </c>
      <c r="J35" s="93"/>
    </row>
    <row r="36" spans="4:10" ht="15.75" customHeight="1" x14ac:dyDescent="0.2">
      <c r="D36" s="170" t="s">
        <v>233</v>
      </c>
      <c r="E36" s="171"/>
      <c r="F36" s="171"/>
      <c r="G36" s="252">
        <v>42</v>
      </c>
      <c r="H36" s="295">
        <v>34</v>
      </c>
      <c r="I36" s="295">
        <v>8</v>
      </c>
      <c r="J36" s="93"/>
    </row>
    <row r="37" spans="4:10" ht="15.75" customHeight="1" x14ac:dyDescent="0.2">
      <c r="D37" s="170" t="s">
        <v>138</v>
      </c>
      <c r="E37" s="171"/>
      <c r="F37" s="171"/>
      <c r="G37" s="252">
        <v>7</v>
      </c>
      <c r="H37" s="296">
        <v>6</v>
      </c>
      <c r="I37" s="296">
        <v>1</v>
      </c>
      <c r="J37" s="93"/>
    </row>
    <row r="38" spans="4:10" ht="15.75" customHeight="1" x14ac:dyDescent="0.2">
      <c r="D38" s="191" t="s">
        <v>42</v>
      </c>
      <c r="E38" s="301"/>
      <c r="F38" s="301"/>
      <c r="G38" s="302">
        <f>SUM(G35:G37)</f>
        <v>55</v>
      </c>
      <c r="H38" s="302">
        <f>SUM(H35:H37)</f>
        <v>46</v>
      </c>
      <c r="I38" s="302">
        <f>SUM(I35:I37)</f>
        <v>9</v>
      </c>
      <c r="J38" s="93"/>
    </row>
    <row r="39" spans="4:10" ht="15.75" customHeight="1" x14ac:dyDescent="0.2">
      <c r="D39" s="103" t="s">
        <v>106</v>
      </c>
      <c r="E39" s="88"/>
      <c r="F39" s="86"/>
      <c r="G39" s="86"/>
      <c r="H39" s="86"/>
      <c r="I39" s="93"/>
      <c r="J39" s="93"/>
    </row>
    <row r="40" spans="4:10" ht="15.75" customHeight="1" x14ac:dyDescent="0.2">
      <c r="D40" s="134" t="s">
        <v>95</v>
      </c>
      <c r="E40" s="88"/>
      <c r="F40" s="86"/>
      <c r="G40" s="86"/>
      <c r="H40" s="86"/>
      <c r="I40" s="93"/>
      <c r="J40" s="93"/>
    </row>
    <row r="41" spans="4:10" ht="15.75" customHeight="1" x14ac:dyDescent="0.2">
      <c r="D41" s="134"/>
      <c r="E41" s="88"/>
      <c r="F41" s="86"/>
      <c r="G41" s="86"/>
      <c r="H41" s="86"/>
      <c r="I41" s="93"/>
      <c r="J41" s="93"/>
    </row>
    <row r="42" spans="4:10" ht="15.75" customHeight="1" x14ac:dyDescent="0.2">
      <c r="D42" s="88" t="s">
        <v>230</v>
      </c>
      <c r="E42" s="88"/>
      <c r="F42" s="86"/>
      <c r="G42" s="86"/>
      <c r="H42" s="86"/>
      <c r="I42" s="93"/>
      <c r="J42" s="93"/>
    </row>
    <row r="43" spans="4:10" ht="6.75" customHeight="1" x14ac:dyDescent="0.2">
      <c r="D43" s="88"/>
      <c r="E43" s="88"/>
      <c r="F43" s="86"/>
      <c r="G43" s="86"/>
      <c r="H43" s="86"/>
      <c r="I43" s="93"/>
      <c r="J43" s="93"/>
    </row>
    <row r="44" spans="4:10" ht="18" customHeight="1" x14ac:dyDescent="0.2">
      <c r="D44" s="168" t="s">
        <v>155</v>
      </c>
      <c r="E44" s="194"/>
      <c r="F44" s="175" t="s">
        <v>92</v>
      </c>
      <c r="G44" s="175" t="s">
        <v>69</v>
      </c>
      <c r="H44" s="175" t="s">
        <v>104</v>
      </c>
      <c r="I44" s="206"/>
      <c r="J44" s="93"/>
    </row>
    <row r="45" spans="4:10" ht="15.75" customHeight="1" x14ac:dyDescent="0.2">
      <c r="D45" s="169" t="s">
        <v>100</v>
      </c>
      <c r="E45" s="80"/>
      <c r="F45" s="261">
        <v>36</v>
      </c>
      <c r="G45" s="295">
        <v>28</v>
      </c>
      <c r="H45" s="295">
        <v>8</v>
      </c>
      <c r="I45" s="93"/>
      <c r="J45" s="93"/>
    </row>
    <row r="46" spans="4:10" ht="15.75" customHeight="1" x14ac:dyDescent="0.2">
      <c r="D46" s="170" t="s">
        <v>101</v>
      </c>
      <c r="E46" s="171"/>
      <c r="F46" s="252">
        <v>19</v>
      </c>
      <c r="G46" s="296">
        <v>18</v>
      </c>
      <c r="H46" s="296">
        <v>1</v>
      </c>
      <c r="I46" s="93"/>
      <c r="J46" s="93"/>
    </row>
    <row r="47" spans="4:10" ht="15.75" customHeight="1" x14ac:dyDescent="0.2">
      <c r="D47" s="191" t="s">
        <v>42</v>
      </c>
      <c r="E47" s="301"/>
      <c r="F47" s="302">
        <f>G47+H47</f>
        <v>55</v>
      </c>
      <c r="G47" s="302">
        <f>SUM(G45:G46)</f>
        <v>46</v>
      </c>
      <c r="H47" s="302">
        <f>SUM(H45:H46)</f>
        <v>9</v>
      </c>
    </row>
    <row r="48" spans="4:10" ht="15.75" customHeight="1" x14ac:dyDescent="0.2">
      <c r="D48" s="103" t="s">
        <v>106</v>
      </c>
      <c r="E48" s="88"/>
      <c r="F48" s="86"/>
      <c r="G48" s="86"/>
      <c r="H48" s="86"/>
    </row>
    <row r="49" spans="3:8" ht="15.75" customHeight="1" x14ac:dyDescent="0.2">
      <c r="D49" s="134" t="s">
        <v>95</v>
      </c>
    </row>
    <row r="50" spans="3:8" ht="15.95" customHeight="1" x14ac:dyDescent="0.2">
      <c r="C50" s="93"/>
      <c r="E50" s="88"/>
      <c r="F50" s="93"/>
      <c r="G50" s="93"/>
      <c r="H50" s="93"/>
    </row>
    <row r="51" spans="3:8" ht="6.95" customHeight="1" x14ac:dyDescent="0.2"/>
    <row r="52" spans="3:8" ht="15.95" customHeight="1" x14ac:dyDescent="0.2">
      <c r="D52" s="103"/>
      <c r="E52" s="103"/>
    </row>
    <row r="53" spans="3:8" ht="15.95" customHeight="1" x14ac:dyDescent="0.2">
      <c r="D53" s="84"/>
      <c r="E53" s="84"/>
    </row>
    <row r="54" spans="3:8" ht="15.95" customHeight="1" x14ac:dyDescent="0.2">
      <c r="D54" s="84"/>
      <c r="E54" s="84"/>
    </row>
    <row r="55" spans="3:8" ht="15.95" customHeight="1" x14ac:dyDescent="0.2">
      <c r="D55" s="84"/>
      <c r="E55" s="84"/>
    </row>
    <row r="56" spans="3:8" ht="15.95" customHeight="1" x14ac:dyDescent="0.2">
      <c r="D56" s="84"/>
      <c r="E56" s="84"/>
    </row>
    <row r="57" spans="3:8" ht="15.95" customHeight="1" x14ac:dyDescent="0.2">
      <c r="D57" s="84"/>
      <c r="E57" s="84"/>
    </row>
    <row r="58" spans="3:8" ht="15.95" customHeight="1" x14ac:dyDescent="0.2"/>
    <row r="59" spans="3:8" ht="15.95" customHeight="1" x14ac:dyDescent="0.2"/>
    <row r="60" spans="3:8" ht="15.95" customHeight="1" x14ac:dyDescent="0.2"/>
    <row r="61" spans="3:8" ht="15.95" customHeight="1" x14ac:dyDescent="0.2"/>
    <row r="62" spans="3:8" ht="15.95" customHeight="1" x14ac:dyDescent="0.2"/>
    <row r="63" spans="3:8" ht="15.95" customHeight="1" x14ac:dyDescent="0.2"/>
    <row r="64" spans="3:8" ht="15.95" customHeight="1" x14ac:dyDescent="0.2"/>
    <row r="65" ht="15.95" customHeight="1" x14ac:dyDescent="0.2"/>
    <row r="66" ht="15.95" customHeight="1" x14ac:dyDescent="0.2"/>
    <row r="67" ht="15.95" customHeight="1" x14ac:dyDescent="0.2"/>
    <row r="68" ht="15.95" customHeight="1" x14ac:dyDescent="0.2"/>
    <row r="69" ht="15.95" customHeight="1" x14ac:dyDescent="0.2"/>
    <row r="70" ht="15.95" customHeight="1" x14ac:dyDescent="0.2"/>
    <row r="71" ht="15.95" customHeight="1" x14ac:dyDescent="0.2"/>
    <row r="72" ht="15.95" customHeight="1" x14ac:dyDescent="0.2"/>
    <row r="73" ht="15.95" customHeight="1" x14ac:dyDescent="0.2"/>
    <row r="74" ht="15.95" customHeight="1" x14ac:dyDescent="0.2"/>
    <row r="75" ht="15.95" customHeight="1" x14ac:dyDescent="0.2"/>
    <row r="76" ht="15.95" customHeight="1" x14ac:dyDescent="0.2"/>
    <row r="77" ht="15.95" customHeight="1" x14ac:dyDescent="0.2"/>
    <row r="78" ht="15.95" customHeight="1" x14ac:dyDescent="0.2"/>
    <row r="79" ht="15.95" customHeight="1" x14ac:dyDescent="0.2"/>
    <row r="80" ht="15.95" customHeight="1" x14ac:dyDescent="0.2"/>
    <row r="81" ht="15.95" customHeight="1" x14ac:dyDescent="0.2"/>
    <row r="82" ht="15.95" customHeight="1" x14ac:dyDescent="0.2"/>
    <row r="83" ht="15.95" customHeight="1" x14ac:dyDescent="0.2"/>
    <row r="84" ht="15.95" customHeight="1" x14ac:dyDescent="0.2"/>
    <row r="85" ht="15.95" customHeight="1" x14ac:dyDescent="0.2"/>
    <row r="86" ht="15.95" customHeight="1" x14ac:dyDescent="0.2"/>
    <row r="87" ht="15.95" customHeight="1" x14ac:dyDescent="0.2"/>
    <row r="88" ht="15.95" customHeight="1" x14ac:dyDescent="0.2"/>
    <row r="89" ht="15.95" customHeight="1" x14ac:dyDescent="0.2"/>
    <row r="90" ht="15.95" customHeight="1" x14ac:dyDescent="0.2"/>
    <row r="91" ht="15.95" customHeight="1" x14ac:dyDescent="0.2"/>
    <row r="92" ht="15.95" customHeight="1" x14ac:dyDescent="0.2"/>
    <row r="93" ht="15.95" customHeight="1" x14ac:dyDescent="0.2"/>
    <row r="94" ht="15.95" customHeight="1" x14ac:dyDescent="0.2"/>
    <row r="95" ht="15.95" customHeight="1" x14ac:dyDescent="0.2"/>
    <row r="96" ht="15.95" customHeight="1" x14ac:dyDescent="0.2"/>
    <row r="97" ht="15.95" customHeight="1" x14ac:dyDescent="0.2"/>
    <row r="98" ht="15.95" customHeight="1" x14ac:dyDescent="0.2"/>
    <row r="99" ht="15.95" customHeight="1" x14ac:dyDescent="0.2"/>
    <row r="100" ht="15.95" customHeight="1" x14ac:dyDescent="0.2"/>
    <row r="101" ht="15.95" customHeight="1" x14ac:dyDescent="0.2"/>
    <row r="102" ht="15.95" customHeight="1" x14ac:dyDescent="0.2"/>
    <row r="103" ht="15.95" customHeight="1" x14ac:dyDescent="0.2"/>
    <row r="104" ht="15.95" customHeight="1" x14ac:dyDescent="0.2"/>
    <row r="105" ht="15.95" customHeight="1" x14ac:dyDescent="0.2"/>
    <row r="106" ht="15.95" customHeight="1" x14ac:dyDescent="0.2"/>
    <row r="107" ht="15.95" customHeight="1" x14ac:dyDescent="0.2"/>
    <row r="108" ht="15.95" customHeight="1" x14ac:dyDescent="0.2"/>
    <row r="109" ht="15.95" customHeight="1" x14ac:dyDescent="0.2"/>
    <row r="110" ht="15.95" customHeight="1" x14ac:dyDescent="0.2"/>
    <row r="111" ht="15.95" customHeight="1" x14ac:dyDescent="0.2"/>
    <row r="112" ht="15.95" customHeight="1" x14ac:dyDescent="0.2"/>
    <row r="113" ht="15.95" customHeight="1" x14ac:dyDescent="0.2"/>
    <row r="114" ht="15.95" customHeight="1" x14ac:dyDescent="0.2"/>
    <row r="115" ht="15.95" customHeight="1" x14ac:dyDescent="0.2"/>
    <row r="116" ht="15.95" customHeight="1" x14ac:dyDescent="0.2"/>
    <row r="117" ht="15.95" customHeight="1" x14ac:dyDescent="0.2"/>
    <row r="118" ht="15.95" customHeight="1" x14ac:dyDescent="0.2"/>
    <row r="119" ht="15.95" customHeight="1" x14ac:dyDescent="0.2"/>
    <row r="120" ht="15.95" customHeight="1" x14ac:dyDescent="0.2"/>
    <row r="121" ht="15.95" customHeight="1" x14ac:dyDescent="0.2"/>
    <row r="122" ht="15.95" customHeight="1" x14ac:dyDescent="0.2"/>
    <row r="123" ht="15.95" customHeight="1" x14ac:dyDescent="0.2"/>
    <row r="124" ht="15.95" customHeight="1" x14ac:dyDescent="0.2"/>
    <row r="125" ht="15.95" customHeight="1" x14ac:dyDescent="0.2"/>
    <row r="126" ht="15.95" customHeight="1" x14ac:dyDescent="0.2"/>
    <row r="127" ht="15.95" customHeight="1" x14ac:dyDescent="0.2"/>
    <row r="128" ht="15.95" customHeight="1" x14ac:dyDescent="0.2"/>
    <row r="129" ht="15.95" customHeight="1" x14ac:dyDescent="0.2"/>
    <row r="130" ht="15.95" customHeight="1" x14ac:dyDescent="0.2"/>
    <row r="131" ht="15.95" customHeight="1" x14ac:dyDescent="0.2"/>
    <row r="132" ht="15.95" customHeight="1" x14ac:dyDescent="0.2"/>
    <row r="133" ht="15.95" customHeight="1" x14ac:dyDescent="0.2"/>
    <row r="134" ht="15.95" customHeight="1" x14ac:dyDescent="0.2"/>
    <row r="135" ht="15.95" customHeight="1" x14ac:dyDescent="0.2"/>
    <row r="136" ht="15.95" customHeight="1" x14ac:dyDescent="0.2"/>
    <row r="137" ht="15.95" customHeight="1" x14ac:dyDescent="0.2"/>
    <row r="138" ht="15.95" customHeight="1" x14ac:dyDescent="0.2"/>
    <row r="139" ht="15.95" customHeight="1" x14ac:dyDescent="0.2"/>
    <row r="140" ht="15.95" customHeight="1" x14ac:dyDescent="0.2"/>
    <row r="141" ht="15.95" customHeight="1" x14ac:dyDescent="0.2"/>
    <row r="142" ht="15.95" customHeight="1" x14ac:dyDescent="0.2"/>
    <row r="143" ht="15.95" customHeight="1" x14ac:dyDescent="0.2"/>
    <row r="144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  <row r="389" ht="15.95" customHeight="1" x14ac:dyDescent="0.2"/>
    <row r="390" ht="15.95" customHeight="1" x14ac:dyDescent="0.2"/>
    <row r="391" ht="15.95" customHeight="1" x14ac:dyDescent="0.2"/>
    <row r="392" ht="15.95" customHeight="1" x14ac:dyDescent="0.2"/>
    <row r="393" ht="15.95" customHeight="1" x14ac:dyDescent="0.2"/>
    <row r="394" ht="15.95" customHeight="1" x14ac:dyDescent="0.2"/>
    <row r="395" ht="15.95" customHeight="1" x14ac:dyDescent="0.2"/>
    <row r="396" ht="15.95" customHeight="1" x14ac:dyDescent="0.2"/>
    <row r="397" ht="15.95" customHeight="1" x14ac:dyDescent="0.2"/>
    <row r="398" ht="15.95" customHeight="1" x14ac:dyDescent="0.2"/>
    <row r="399" ht="15.95" customHeight="1" x14ac:dyDescent="0.2"/>
    <row r="400" ht="15.95" customHeight="1" x14ac:dyDescent="0.2"/>
  </sheetData>
  <pageMargins left="0.6692913385826772" right="0.47244094488188981" top="0.39370078740157483" bottom="0.6692913385826772" header="0" footer="0"/>
  <pageSetup paperSize="9" fitToHeight="0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34"/>
  <sheetViews>
    <sheetView showGridLines="0" zoomScaleNormal="100" zoomScaleSheetLayoutView="40" workbookViewId="0"/>
  </sheetViews>
  <sheetFormatPr baseColWidth="10" defaultColWidth="9.140625" defaultRowHeight="12" x14ac:dyDescent="0.2"/>
  <cols>
    <col min="1" max="1" width="11.42578125" style="85" customWidth="1"/>
    <col min="2" max="2" width="5.7109375" style="85" customWidth="1"/>
    <col min="3" max="3" width="4" style="85" customWidth="1"/>
    <col min="4" max="4" width="3.28515625" style="85" customWidth="1"/>
    <col min="5" max="5" width="13.7109375" style="85" customWidth="1"/>
    <col min="6" max="10" width="11" style="85" customWidth="1"/>
    <col min="11" max="11" width="8.42578125" style="85" customWidth="1"/>
    <col min="12" max="12" width="6.140625" style="85" customWidth="1"/>
    <col min="13" max="16384" width="9.140625" style="85"/>
  </cols>
  <sheetData>
    <row r="1" spans="1:9" ht="15.95" customHeight="1" x14ac:dyDescent="0.2">
      <c r="A1" s="83"/>
      <c r="B1" s="84"/>
      <c r="C1" s="84"/>
      <c r="D1" s="84"/>
      <c r="E1" s="84"/>
      <c r="F1" s="84"/>
      <c r="G1" s="84"/>
      <c r="H1" s="84"/>
    </row>
    <row r="2" spans="1:9" ht="12" customHeight="1" x14ac:dyDescent="0.2">
      <c r="B2" s="84"/>
      <c r="C2" s="86"/>
      <c r="D2" s="86"/>
      <c r="E2" s="86"/>
      <c r="F2" s="86"/>
      <c r="G2" s="86"/>
      <c r="H2" s="86"/>
    </row>
    <row r="3" spans="1:9" ht="12" customHeight="1" x14ac:dyDescent="0.2">
      <c r="B3" s="84"/>
      <c r="C3" s="86"/>
      <c r="D3" s="86"/>
      <c r="E3" s="86"/>
      <c r="F3" s="86"/>
      <c r="G3" s="86"/>
      <c r="H3" s="86"/>
    </row>
    <row r="4" spans="1:9" ht="12" customHeight="1" x14ac:dyDescent="0.2">
      <c r="B4" s="84"/>
      <c r="C4" s="86"/>
      <c r="D4" s="86"/>
      <c r="E4" s="86"/>
      <c r="F4" s="86"/>
      <c r="G4" s="86"/>
      <c r="H4" s="86"/>
    </row>
    <row r="5" spans="1:9" ht="24" customHeight="1" x14ac:dyDescent="0.2"/>
    <row r="6" spans="1:9" ht="18" customHeight="1" x14ac:dyDescent="0.2">
      <c r="C6" s="87" t="s">
        <v>41</v>
      </c>
    </row>
    <row r="7" spans="1:9" ht="18" customHeight="1" x14ac:dyDescent="0.2">
      <c r="C7" s="305" t="s">
        <v>260</v>
      </c>
    </row>
    <row r="8" spans="1:9" ht="18" customHeight="1" x14ac:dyDescent="0.2">
      <c r="C8" s="192"/>
    </row>
    <row r="9" spans="1:9" ht="15.75" customHeight="1" x14ac:dyDescent="0.2">
      <c r="C9" s="192"/>
    </row>
    <row r="10" spans="1:9" ht="15.75" customHeight="1" x14ac:dyDescent="0.2">
      <c r="C10" s="192"/>
    </row>
    <row r="11" spans="1:9" ht="6.75" customHeight="1" x14ac:dyDescent="0.2">
      <c r="C11" s="192"/>
    </row>
    <row r="12" spans="1:9" ht="15.75" customHeight="1" x14ac:dyDescent="0.2">
      <c r="C12" s="192"/>
      <c r="D12" s="287"/>
      <c r="E12" s="429"/>
      <c r="F12" s="45"/>
      <c r="G12" s="36">
        <v>2025</v>
      </c>
      <c r="H12" s="37"/>
      <c r="I12" s="38"/>
    </row>
    <row r="13" spans="1:9" ht="15.75" customHeight="1" x14ac:dyDescent="0.2">
      <c r="C13" s="192"/>
      <c r="D13" s="288"/>
      <c r="E13" s="430"/>
      <c r="F13" s="46"/>
      <c r="G13" s="175" t="s">
        <v>92</v>
      </c>
      <c r="H13" s="175" t="s">
        <v>102</v>
      </c>
      <c r="I13" s="175" t="s">
        <v>103</v>
      </c>
    </row>
    <row r="14" spans="1:9" ht="15.75" customHeight="1" x14ac:dyDescent="0.2">
      <c r="C14" s="192"/>
      <c r="D14" s="278" t="s">
        <v>165</v>
      </c>
      <c r="E14" s="78"/>
      <c r="F14" s="78"/>
      <c r="G14" s="289">
        <v>26</v>
      </c>
      <c r="H14" s="81">
        <v>26</v>
      </c>
      <c r="I14" s="79">
        <v>0</v>
      </c>
    </row>
    <row r="15" spans="1:9" ht="15.75" customHeight="1" x14ac:dyDescent="0.2">
      <c r="C15" s="192"/>
      <c r="D15" s="268" t="s">
        <v>158</v>
      </c>
      <c r="E15" s="29"/>
      <c r="F15" s="29"/>
      <c r="G15" s="290">
        <v>17</v>
      </c>
      <c r="H15" s="291">
        <v>17</v>
      </c>
      <c r="I15" s="292">
        <v>0</v>
      </c>
    </row>
    <row r="16" spans="1:9" ht="15.75" customHeight="1" x14ac:dyDescent="0.2">
      <c r="C16" s="192"/>
      <c r="D16" s="34" t="s">
        <v>106</v>
      </c>
    </row>
    <row r="17" spans="3:26" ht="15.75" customHeight="1" x14ac:dyDescent="0.2">
      <c r="C17" s="192"/>
      <c r="D17" s="40" t="s">
        <v>95</v>
      </c>
    </row>
    <row r="18" spans="3:26" ht="18" customHeight="1" x14ac:dyDescent="0.2">
      <c r="C18" s="305"/>
    </row>
    <row r="19" spans="3:26" ht="15" customHeight="1" x14ac:dyDescent="0.2">
      <c r="C19" s="305"/>
    </row>
    <row r="20" spans="3:26" ht="15" customHeight="1" x14ac:dyDescent="0.2">
      <c r="C20" s="305"/>
    </row>
    <row r="21" spans="3:26" ht="6.75" customHeight="1" x14ac:dyDescent="0.2"/>
    <row r="22" spans="3:26" ht="15.75" customHeight="1" x14ac:dyDescent="0.2">
      <c r="D22" s="88" t="s">
        <v>259</v>
      </c>
      <c r="E22" s="86"/>
      <c r="F22" s="86"/>
      <c r="G22" s="86"/>
    </row>
    <row r="23" spans="3:26" ht="6.75" customHeight="1" x14ac:dyDescent="0.2">
      <c r="C23" s="86"/>
      <c r="D23" s="86"/>
      <c r="E23" s="86"/>
      <c r="F23" s="86"/>
      <c r="G23" s="86"/>
    </row>
    <row r="24" spans="3:26" ht="15.75" customHeight="1" x14ac:dyDescent="0.2">
      <c r="D24" s="162"/>
      <c r="E24" s="429"/>
      <c r="F24" s="45"/>
      <c r="G24" s="36">
        <v>2025</v>
      </c>
      <c r="H24" s="37"/>
      <c r="I24" s="38"/>
    </row>
    <row r="25" spans="3:26" ht="15.75" customHeight="1" x14ac:dyDescent="0.2">
      <c r="D25" s="253"/>
      <c r="E25" s="431"/>
      <c r="F25" s="254"/>
      <c r="G25" s="175" t="s">
        <v>92</v>
      </c>
      <c r="H25" s="175" t="s">
        <v>129</v>
      </c>
      <c r="I25" s="175" t="s">
        <v>130</v>
      </c>
    </row>
    <row r="26" spans="3:26" ht="15.75" customHeight="1" x14ac:dyDescent="0.2">
      <c r="D26" s="322" t="s">
        <v>245</v>
      </c>
      <c r="E26" s="210"/>
      <c r="F26" s="210"/>
      <c r="G26" s="323">
        <v>17</v>
      </c>
      <c r="H26" s="323">
        <v>0</v>
      </c>
      <c r="I26" s="324">
        <v>17</v>
      </c>
    </row>
    <row r="27" spans="3:26" ht="15.75" customHeight="1" x14ac:dyDescent="0.2">
      <c r="D27" s="525" t="s">
        <v>246</v>
      </c>
      <c r="E27" s="522"/>
      <c r="F27" s="522"/>
      <c r="G27" s="526">
        <v>100</v>
      </c>
      <c r="H27" s="526">
        <f>H26*100/G26</f>
        <v>0</v>
      </c>
      <c r="I27" s="527">
        <f>I26*100/G26</f>
        <v>100</v>
      </c>
    </row>
    <row r="28" spans="3:26" ht="15.75" customHeight="1" x14ac:dyDescent="0.2">
      <c r="D28" s="34" t="s">
        <v>106</v>
      </c>
      <c r="F28" s="86"/>
      <c r="G28" s="86"/>
      <c r="H28" s="86"/>
    </row>
    <row r="29" spans="3:26" ht="15.75" customHeight="1" x14ac:dyDescent="0.2">
      <c r="D29" s="40" t="s">
        <v>95</v>
      </c>
      <c r="F29" s="86"/>
      <c r="G29" s="86"/>
      <c r="H29" s="86"/>
    </row>
    <row r="30" spans="3:26" ht="15.75" customHeight="1" x14ac:dyDescent="0.2">
      <c r="D30" s="40"/>
      <c r="F30" s="86"/>
      <c r="G30" s="86"/>
      <c r="H30" s="86"/>
      <c r="S30" s="86"/>
      <c r="T30" s="86"/>
      <c r="U30" s="86"/>
      <c r="V30" s="86"/>
      <c r="W30" s="86"/>
      <c r="X30" s="86"/>
      <c r="Y30" s="86"/>
      <c r="Z30" s="86"/>
    </row>
    <row r="31" spans="3:26" ht="15.75" customHeight="1" x14ac:dyDescent="0.2">
      <c r="D31" s="88" t="s">
        <v>295</v>
      </c>
      <c r="E31" s="86"/>
      <c r="F31" s="86"/>
      <c r="H31" s="86"/>
      <c r="S31" s="86"/>
      <c r="T31" s="86"/>
      <c r="U31" s="86"/>
      <c r="V31" s="86"/>
      <c r="W31" s="86"/>
      <c r="X31" s="86"/>
      <c r="Y31" s="86"/>
      <c r="Z31" s="86"/>
    </row>
    <row r="32" spans="3:26" ht="6.75" customHeight="1" x14ac:dyDescent="0.2">
      <c r="D32" s="86"/>
      <c r="E32" s="86"/>
      <c r="F32" s="86"/>
      <c r="G32" s="86"/>
      <c r="H32" s="86"/>
      <c r="S32" s="86"/>
      <c r="T32" s="86"/>
      <c r="U32" s="86"/>
      <c r="V32" s="86"/>
      <c r="W32" s="86"/>
      <c r="X32" s="86"/>
      <c r="Y32" s="86"/>
      <c r="Z32" s="86"/>
    </row>
    <row r="33" spans="3:26" ht="25.5" customHeight="1" x14ac:dyDescent="0.2">
      <c r="D33" s="576" t="s">
        <v>99</v>
      </c>
      <c r="E33" s="194"/>
      <c r="F33" s="194"/>
      <c r="G33" s="194"/>
      <c r="H33" s="262" t="s">
        <v>245</v>
      </c>
      <c r="I33" s="105" t="s">
        <v>51</v>
      </c>
      <c r="S33" s="442"/>
      <c r="T33" s="443"/>
      <c r="U33" s="442"/>
      <c r="V33" s="444"/>
      <c r="W33" s="444"/>
      <c r="X33" s="444"/>
      <c r="Y33" s="86"/>
      <c r="Z33" s="86"/>
    </row>
    <row r="34" spans="3:26" ht="15.75" customHeight="1" x14ac:dyDescent="0.2">
      <c r="D34" s="528" t="s">
        <v>176</v>
      </c>
      <c r="E34" s="529"/>
      <c r="F34" s="530"/>
      <c r="G34" s="530"/>
      <c r="H34" s="531">
        <v>1</v>
      </c>
      <c r="I34" s="423">
        <f>H34*100/$H$46</f>
        <v>5.882352941176471</v>
      </c>
      <c r="S34" s="445"/>
      <c r="T34" s="446"/>
      <c r="U34" s="445"/>
      <c r="V34" s="416"/>
      <c r="W34" s="416"/>
      <c r="X34" s="416"/>
      <c r="Y34" s="86"/>
      <c r="Z34" s="86"/>
    </row>
    <row r="35" spans="3:26" ht="15.75" customHeight="1" x14ac:dyDescent="0.2">
      <c r="D35" s="503"/>
      <c r="E35" s="540" t="s">
        <v>180</v>
      </c>
      <c r="F35" s="541"/>
      <c r="G35" s="542"/>
      <c r="H35" s="543">
        <v>1</v>
      </c>
      <c r="I35" s="544">
        <f t="shared" ref="I35:I45" si="0">H35*100/$H$46</f>
        <v>5.882352941176471</v>
      </c>
      <c r="S35" s="27"/>
      <c r="T35" s="27"/>
      <c r="U35" s="27"/>
      <c r="V35" s="43"/>
      <c r="W35" s="27"/>
      <c r="X35" s="27"/>
      <c r="Y35" s="86"/>
      <c r="Z35" s="86"/>
    </row>
    <row r="36" spans="3:26" ht="15.75" customHeight="1" x14ac:dyDescent="0.2">
      <c r="D36" s="367"/>
      <c r="E36" s="171" t="s">
        <v>181</v>
      </c>
      <c r="F36" s="347"/>
      <c r="G36" s="359"/>
      <c r="H36" s="368">
        <v>0</v>
      </c>
      <c r="I36" s="424">
        <f t="shared" si="0"/>
        <v>0</v>
      </c>
      <c r="S36" s="27"/>
      <c r="T36" s="27"/>
      <c r="U36" s="27"/>
      <c r="V36" s="224"/>
      <c r="W36" s="417"/>
      <c r="X36" s="417"/>
      <c r="Y36" s="86"/>
      <c r="Z36" s="86"/>
    </row>
    <row r="37" spans="3:26" ht="15.75" customHeight="1" x14ac:dyDescent="0.2">
      <c r="C37" s="90"/>
      <c r="D37" s="532" t="s">
        <v>112</v>
      </c>
      <c r="E37" s="529"/>
      <c r="F37" s="530"/>
      <c r="G37" s="530"/>
      <c r="H37" s="531">
        <v>4</v>
      </c>
      <c r="I37" s="423">
        <f t="shared" si="0"/>
        <v>23.529411764705884</v>
      </c>
      <c r="S37" s="437"/>
      <c r="T37" s="447"/>
      <c r="U37" s="447"/>
      <c r="V37" s="447"/>
      <c r="W37" s="447"/>
      <c r="X37" s="447"/>
      <c r="Y37" s="86"/>
      <c r="Z37" s="86"/>
    </row>
    <row r="38" spans="3:26" ht="15.75" customHeight="1" x14ac:dyDescent="0.2">
      <c r="C38" s="90"/>
      <c r="D38" s="503"/>
      <c r="E38" s="540" t="s">
        <v>177</v>
      </c>
      <c r="F38" s="545"/>
      <c r="G38" s="545"/>
      <c r="H38" s="543">
        <v>4</v>
      </c>
      <c r="I38" s="544">
        <f t="shared" si="0"/>
        <v>23.529411764705884</v>
      </c>
      <c r="S38" s="86"/>
      <c r="T38" s="86"/>
      <c r="U38" s="86"/>
      <c r="V38" s="86"/>
      <c r="W38" s="86"/>
      <c r="X38" s="86"/>
      <c r="Y38" s="86"/>
      <c r="Z38" s="86"/>
    </row>
    <row r="39" spans="3:26" ht="15.75" customHeight="1" x14ac:dyDescent="0.2">
      <c r="C39" s="90"/>
      <c r="D39" s="536"/>
      <c r="E39" s="455" t="s">
        <v>179</v>
      </c>
      <c r="F39" s="537"/>
      <c r="G39" s="538"/>
      <c r="H39" s="291">
        <v>0</v>
      </c>
      <c r="I39" s="441">
        <f t="shared" si="0"/>
        <v>0</v>
      </c>
      <c r="S39" s="86"/>
      <c r="T39" s="86"/>
      <c r="U39" s="86"/>
      <c r="V39" s="86"/>
      <c r="W39" s="86"/>
      <c r="X39" s="86"/>
      <c r="Y39" s="86"/>
      <c r="Z39" s="86"/>
    </row>
    <row r="40" spans="3:26" ht="15.75" customHeight="1" x14ac:dyDescent="0.2">
      <c r="C40" s="90"/>
      <c r="D40" s="533" t="s">
        <v>113</v>
      </c>
      <c r="E40" s="533"/>
      <c r="F40" s="534"/>
      <c r="G40" s="534"/>
      <c r="H40" s="535">
        <v>8</v>
      </c>
      <c r="I40" s="423">
        <f t="shared" si="0"/>
        <v>47.058823529411768</v>
      </c>
      <c r="S40" s="86"/>
      <c r="T40" s="86"/>
      <c r="U40" s="86"/>
      <c r="V40" s="86"/>
      <c r="W40" s="86"/>
      <c r="X40" s="86"/>
      <c r="Y40" s="86"/>
      <c r="Z40" s="86"/>
    </row>
    <row r="41" spans="3:26" ht="15.75" customHeight="1" x14ac:dyDescent="0.2">
      <c r="C41" s="90"/>
      <c r="D41" s="546"/>
      <c r="E41" s="540" t="s">
        <v>225</v>
      </c>
      <c r="F41" s="541"/>
      <c r="G41" s="541"/>
      <c r="H41" s="543">
        <v>1</v>
      </c>
      <c r="I41" s="544">
        <f t="shared" si="0"/>
        <v>5.882352941176471</v>
      </c>
    </row>
    <row r="42" spans="3:26" ht="15.75" customHeight="1" x14ac:dyDescent="0.2">
      <c r="C42" s="90"/>
      <c r="D42" s="546"/>
      <c r="E42" s="540" t="s">
        <v>115</v>
      </c>
      <c r="F42" s="541"/>
      <c r="G42" s="541"/>
      <c r="H42" s="543">
        <v>1</v>
      </c>
      <c r="I42" s="544">
        <f t="shared" si="0"/>
        <v>5.882352941176471</v>
      </c>
    </row>
    <row r="43" spans="3:26" ht="15.75" customHeight="1" x14ac:dyDescent="0.2">
      <c r="C43" s="90"/>
      <c r="D43" s="546"/>
      <c r="E43" s="540" t="s">
        <v>116</v>
      </c>
      <c r="F43" s="541"/>
      <c r="G43" s="541"/>
      <c r="H43" s="543">
        <v>6</v>
      </c>
      <c r="I43" s="544">
        <f t="shared" si="0"/>
        <v>35.294117647058826</v>
      </c>
    </row>
    <row r="44" spans="3:26" ht="15.75" customHeight="1" x14ac:dyDescent="0.2">
      <c r="D44" s="268"/>
      <c r="E44" s="455" t="s">
        <v>117</v>
      </c>
      <c r="F44" s="539"/>
      <c r="G44" s="539"/>
      <c r="H44" s="291">
        <v>0</v>
      </c>
      <c r="I44" s="441">
        <f t="shared" si="0"/>
        <v>0</v>
      </c>
    </row>
    <row r="45" spans="3:26" ht="15.75" customHeight="1" x14ac:dyDescent="0.2">
      <c r="D45" s="348" t="s">
        <v>109</v>
      </c>
      <c r="E45" s="353"/>
      <c r="F45" s="349"/>
      <c r="G45" s="349"/>
      <c r="H45" s="351">
        <v>4</v>
      </c>
      <c r="I45" s="377">
        <f t="shared" si="0"/>
        <v>23.529411764705884</v>
      </c>
    </row>
    <row r="46" spans="3:26" ht="15.75" customHeight="1" x14ac:dyDescent="0.2">
      <c r="D46" s="191" t="s">
        <v>42</v>
      </c>
      <c r="E46" s="190"/>
      <c r="F46" s="77"/>
      <c r="G46" s="77"/>
      <c r="H46" s="173">
        <v>17</v>
      </c>
      <c r="I46" s="92">
        <f>I34+I37+I40+I45</f>
        <v>100</v>
      </c>
    </row>
    <row r="47" spans="3:26" ht="15.75" customHeight="1" x14ac:dyDescent="0.2">
      <c r="D47" s="34" t="s">
        <v>106</v>
      </c>
    </row>
    <row r="48" spans="3:26" ht="15.75" customHeight="1" x14ac:dyDescent="0.2">
      <c r="D48" s="40" t="s">
        <v>95</v>
      </c>
    </row>
    <row r="49" spans="3:26" ht="15.75" customHeight="1" x14ac:dyDescent="0.2">
      <c r="C49" s="163"/>
      <c r="D49" s="86"/>
      <c r="E49" s="86"/>
      <c r="F49" s="86"/>
      <c r="G49" s="86"/>
      <c r="H49" s="86"/>
      <c r="Q49" s="86"/>
      <c r="R49" s="27"/>
      <c r="S49" s="27"/>
      <c r="T49" s="425"/>
      <c r="U49" s="425"/>
      <c r="V49" s="27"/>
      <c r="W49" s="426"/>
      <c r="X49" s="86"/>
      <c r="Y49" s="86"/>
      <c r="Z49" s="86"/>
    </row>
    <row r="50" spans="3:26" ht="15.75" customHeight="1" x14ac:dyDescent="0.2">
      <c r="D50" s="575" t="s">
        <v>241</v>
      </c>
      <c r="E50" s="93"/>
      <c r="F50" s="93"/>
      <c r="G50" s="93"/>
      <c r="H50" s="93"/>
      <c r="Q50" s="86"/>
      <c r="R50" s="27"/>
      <c r="S50" s="27"/>
      <c r="T50" s="425"/>
      <c r="U50" s="425"/>
      <c r="V50" s="27"/>
      <c r="W50" s="426"/>
      <c r="X50" s="86"/>
      <c r="Y50" s="86"/>
      <c r="Z50" s="86"/>
    </row>
    <row r="51" spans="3:26" ht="6.75" customHeight="1" x14ac:dyDescent="0.2">
      <c r="Q51" s="86"/>
      <c r="R51" s="27"/>
      <c r="S51" s="27"/>
      <c r="T51" s="425"/>
      <c r="U51" s="425"/>
      <c r="V51" s="27"/>
      <c r="W51" s="426"/>
      <c r="X51" s="86"/>
      <c r="Y51" s="86"/>
      <c r="Z51" s="86"/>
    </row>
    <row r="52" spans="3:26" ht="25.5" customHeight="1" x14ac:dyDescent="0.2">
      <c r="D52" s="469"/>
      <c r="E52" s="470" t="s">
        <v>71</v>
      </c>
      <c r="F52" s="262" t="s">
        <v>245</v>
      </c>
      <c r="G52" s="416"/>
      <c r="H52" s="416"/>
      <c r="I52" s="206"/>
      <c r="Q52" s="86"/>
      <c r="R52" s="27"/>
      <c r="S52" s="27"/>
      <c r="T52" s="425"/>
      <c r="U52" s="425"/>
      <c r="V52" s="27"/>
      <c r="W52" s="426"/>
      <c r="X52" s="86"/>
      <c r="Y52" s="86"/>
      <c r="Z52" s="86"/>
    </row>
    <row r="53" spans="3:26" ht="15.75" customHeight="1" x14ac:dyDescent="0.2">
      <c r="D53" s="547" t="s">
        <v>265</v>
      </c>
      <c r="E53" s="548"/>
      <c r="F53" s="548">
        <v>0</v>
      </c>
      <c r="G53" s="448"/>
      <c r="H53" s="448"/>
      <c r="Q53" s="86"/>
      <c r="R53" s="43"/>
      <c r="S53" s="164"/>
      <c r="T53" s="43"/>
      <c r="U53" s="43"/>
      <c r="V53" s="43"/>
      <c r="W53" s="225"/>
      <c r="X53" s="86"/>
      <c r="Y53" s="86"/>
      <c r="Z53" s="86"/>
    </row>
    <row r="54" spans="3:26" ht="15.75" customHeight="1" x14ac:dyDescent="0.2">
      <c r="D54" s="546" t="s">
        <v>261</v>
      </c>
      <c r="E54" s="549"/>
      <c r="F54" s="549">
        <v>0</v>
      </c>
      <c r="G54" s="448"/>
      <c r="H54" s="448"/>
      <c r="Q54" s="86"/>
      <c r="R54" s="43"/>
      <c r="S54" s="418"/>
      <c r="T54" s="418"/>
      <c r="U54" s="418"/>
      <c r="V54" s="418"/>
      <c r="W54" s="225"/>
      <c r="X54" s="86"/>
      <c r="Y54" s="86"/>
      <c r="Z54" s="86"/>
    </row>
    <row r="55" spans="3:26" ht="15.75" customHeight="1" x14ac:dyDescent="0.2">
      <c r="D55" s="546" t="s">
        <v>262</v>
      </c>
      <c r="E55" s="549"/>
      <c r="F55" s="549">
        <v>2</v>
      </c>
      <c r="G55" s="448"/>
      <c r="H55" s="448"/>
      <c r="Q55" s="86"/>
      <c r="R55" s="86"/>
      <c r="S55" s="86"/>
      <c r="T55" s="86"/>
      <c r="U55" s="86"/>
      <c r="V55" s="86"/>
      <c r="W55" s="86"/>
      <c r="X55" s="86"/>
      <c r="Y55" s="86"/>
      <c r="Z55" s="86"/>
    </row>
    <row r="56" spans="3:26" ht="15.75" customHeight="1" x14ac:dyDescent="0.2">
      <c r="D56" s="546" t="s">
        <v>263</v>
      </c>
      <c r="E56" s="549"/>
      <c r="F56" s="549">
        <v>3</v>
      </c>
      <c r="G56" s="417"/>
      <c r="H56" s="417"/>
      <c r="Q56" s="86"/>
      <c r="R56" s="86"/>
      <c r="S56" s="86"/>
      <c r="T56" s="86"/>
      <c r="U56" s="86"/>
      <c r="V56" s="86"/>
      <c r="W56" s="86"/>
      <c r="X56" s="86"/>
      <c r="Y56" s="86"/>
      <c r="Z56" s="86"/>
    </row>
    <row r="57" spans="3:26" ht="15" customHeight="1" x14ac:dyDescent="0.2">
      <c r="D57" s="268" t="s">
        <v>264</v>
      </c>
      <c r="E57" s="292"/>
      <c r="F57" s="292">
        <v>12</v>
      </c>
      <c r="G57" s="417"/>
      <c r="H57" s="417"/>
    </row>
    <row r="58" spans="3:26" ht="15" customHeight="1" x14ac:dyDescent="0.2">
      <c r="D58" s="456" t="s">
        <v>42</v>
      </c>
      <c r="E58" s="457"/>
      <c r="F58" s="338">
        <f>SUM(F53:F57)</f>
        <v>17</v>
      </c>
      <c r="G58" s="418"/>
      <c r="H58" s="418"/>
    </row>
    <row r="59" spans="3:26" ht="15" customHeight="1" x14ac:dyDescent="0.2">
      <c r="D59" s="103" t="s">
        <v>106</v>
      </c>
    </row>
    <row r="60" spans="3:26" ht="15" customHeight="1" x14ac:dyDescent="0.2">
      <c r="C60" s="86"/>
      <c r="D60" s="103" t="s">
        <v>95</v>
      </c>
      <c r="E60" s="86"/>
      <c r="F60" s="86"/>
      <c r="G60" s="86"/>
      <c r="H60" s="86"/>
    </row>
    <row r="61" spans="3:26" ht="15.75" customHeight="1" x14ac:dyDescent="0.2">
      <c r="C61" s="86"/>
      <c r="D61" s="86"/>
      <c r="E61" s="86"/>
      <c r="F61" s="86"/>
      <c r="G61" s="86"/>
      <c r="H61" s="86"/>
      <c r="N61" s="84"/>
      <c r="O61" s="84"/>
      <c r="P61" s="84"/>
      <c r="Q61" s="84"/>
      <c r="R61" s="84"/>
      <c r="S61" s="84"/>
    </row>
    <row r="62" spans="3:26" ht="15.75" customHeight="1" x14ac:dyDescent="0.2">
      <c r="D62" s="88" t="s">
        <v>291</v>
      </c>
      <c r="E62" s="432"/>
      <c r="F62" s="174"/>
      <c r="G62" s="174"/>
      <c r="H62" s="86"/>
      <c r="N62" s="88"/>
      <c r="O62" s="88"/>
      <c r="P62" s="86"/>
      <c r="Q62" s="86"/>
      <c r="R62" s="86"/>
      <c r="S62" s="86"/>
      <c r="T62" s="93"/>
    </row>
    <row r="63" spans="3:26" ht="6.75" customHeight="1" x14ac:dyDescent="0.2">
      <c r="D63" s="88"/>
      <c r="E63" s="432"/>
      <c r="F63" s="174"/>
      <c r="G63" s="174"/>
      <c r="H63" s="86"/>
      <c r="N63" s="88"/>
      <c r="O63" s="88"/>
      <c r="P63" s="86"/>
      <c r="Q63" s="86"/>
      <c r="R63" s="86"/>
      <c r="S63" s="86"/>
      <c r="T63" s="93"/>
    </row>
    <row r="64" spans="3:26" ht="27" customHeight="1" x14ac:dyDescent="0.2">
      <c r="C64" s="84"/>
      <c r="D64" s="168"/>
      <c r="E64" s="194" t="s">
        <v>224</v>
      </c>
      <c r="F64" s="420"/>
      <c r="G64" s="262" t="s">
        <v>245</v>
      </c>
      <c r="H64" s="105" t="s">
        <v>51</v>
      </c>
      <c r="N64" s="84"/>
      <c r="O64" s="84"/>
      <c r="P64" s="84"/>
      <c r="Q64" s="84"/>
      <c r="R64" s="84"/>
      <c r="S64" s="440"/>
      <c r="T64" s="93"/>
    </row>
    <row r="65" spans="2:23" ht="15.75" customHeight="1" x14ac:dyDescent="0.2">
      <c r="C65" s="84"/>
      <c r="D65" s="547" t="s">
        <v>100</v>
      </c>
      <c r="E65" s="550"/>
      <c r="F65" s="548"/>
      <c r="G65" s="551">
        <v>14</v>
      </c>
      <c r="H65" s="552">
        <f>G65*100/$G$67</f>
        <v>82.352941176470594</v>
      </c>
      <c r="J65" s="84"/>
      <c r="K65" s="27"/>
      <c r="L65" s="84"/>
      <c r="M65" s="84"/>
      <c r="N65" s="84"/>
      <c r="O65" s="84"/>
      <c r="P65" s="84"/>
      <c r="Q65" s="84"/>
      <c r="R65" s="84"/>
      <c r="S65" s="86"/>
      <c r="T65" s="93"/>
    </row>
    <row r="66" spans="2:23" ht="15.75" customHeight="1" x14ac:dyDescent="0.2">
      <c r="C66" s="84"/>
      <c r="D66" s="355" t="s">
        <v>101</v>
      </c>
      <c r="E66" s="357"/>
      <c r="F66" s="524"/>
      <c r="G66" s="370">
        <v>3</v>
      </c>
      <c r="H66" s="559">
        <f>G66*100/$G$67</f>
        <v>17.647058823529413</v>
      </c>
      <c r="J66" s="84"/>
      <c r="K66" s="27"/>
      <c r="L66" s="84"/>
      <c r="M66" s="84"/>
      <c r="N66" s="84"/>
      <c r="O66" s="84"/>
      <c r="P66" s="84"/>
      <c r="Q66" s="84"/>
      <c r="R66" s="84"/>
      <c r="S66" s="86"/>
      <c r="T66" s="93"/>
    </row>
    <row r="67" spans="2:23" ht="15.75" customHeight="1" x14ac:dyDescent="0.2">
      <c r="C67" s="84"/>
      <c r="D67" s="191" t="s">
        <v>42</v>
      </c>
      <c r="E67" s="301"/>
      <c r="F67" s="422"/>
      <c r="G67" s="302">
        <v>17</v>
      </c>
      <c r="H67" s="433">
        <f>SUM(H65:H66)</f>
        <v>100</v>
      </c>
      <c r="J67" s="84"/>
      <c r="K67" s="27"/>
      <c r="L67" s="84"/>
      <c r="M67" s="84"/>
      <c r="N67" s="84"/>
      <c r="O67" s="84"/>
      <c r="P67" s="84"/>
      <c r="Q67" s="84"/>
      <c r="R67" s="84"/>
      <c r="S67" s="84"/>
    </row>
    <row r="68" spans="2:23" ht="15.75" customHeight="1" x14ac:dyDescent="0.2">
      <c r="C68" s="84"/>
      <c r="D68" s="135" t="s">
        <v>106</v>
      </c>
      <c r="J68" s="84"/>
      <c r="K68" s="27"/>
      <c r="L68" s="84"/>
      <c r="M68" s="84"/>
      <c r="N68" s="103"/>
      <c r="O68" s="88"/>
      <c r="P68" s="86"/>
      <c r="Q68" s="86"/>
      <c r="R68" s="86"/>
      <c r="S68" s="84"/>
    </row>
    <row r="69" spans="2:23" ht="15.75" customHeight="1" x14ac:dyDescent="0.2">
      <c r="C69" s="84"/>
      <c r="D69" s="103" t="s">
        <v>95</v>
      </c>
      <c r="J69" s="84"/>
      <c r="K69" s="84"/>
      <c r="L69" s="84"/>
      <c r="M69" s="84"/>
      <c r="N69" s="134"/>
      <c r="O69" s="84"/>
      <c r="P69" s="84"/>
      <c r="Q69" s="84"/>
      <c r="R69" s="84"/>
      <c r="S69" s="84"/>
    </row>
    <row r="70" spans="2:23" ht="15.75" customHeight="1" x14ac:dyDescent="0.2">
      <c r="C70" s="84"/>
      <c r="J70" s="84"/>
      <c r="K70" s="84"/>
      <c r="L70" s="84"/>
      <c r="M70" s="84"/>
      <c r="N70" s="134"/>
      <c r="O70" s="134"/>
    </row>
    <row r="71" spans="2:23" ht="15.75" customHeight="1" x14ac:dyDescent="0.2">
      <c r="D71" s="88" t="s">
        <v>242</v>
      </c>
      <c r="E71" s="88"/>
      <c r="F71" s="86"/>
      <c r="G71" s="86"/>
      <c r="H71" s="86"/>
      <c r="K71" s="84"/>
      <c r="L71" s="84"/>
      <c r="M71" s="84"/>
      <c r="N71" s="84"/>
      <c r="O71" s="84"/>
      <c r="P71" s="84"/>
      <c r="Q71" s="204"/>
      <c r="R71" s="203"/>
      <c r="S71" s="298"/>
      <c r="T71" s="131"/>
      <c r="U71" s="434"/>
      <c r="V71" s="434"/>
      <c r="W71" s="86"/>
    </row>
    <row r="72" spans="2:23" ht="6.75" customHeight="1" x14ac:dyDescent="0.2">
      <c r="C72" s="86"/>
      <c r="D72" s="89"/>
      <c r="E72" s="89"/>
      <c r="F72" s="89"/>
      <c r="G72" s="86"/>
      <c r="H72" s="86"/>
      <c r="Q72" s="200"/>
      <c r="R72" s="200"/>
      <c r="S72" s="200"/>
      <c r="T72" s="199"/>
      <c r="U72" s="435"/>
      <c r="V72" s="435"/>
      <c r="W72" s="86"/>
    </row>
    <row r="73" spans="2:23" ht="25.5" customHeight="1" x14ac:dyDescent="0.2">
      <c r="C73" s="90"/>
      <c r="D73" s="585" t="s">
        <v>70</v>
      </c>
      <c r="E73" s="586"/>
      <c r="F73" s="587"/>
      <c r="G73" s="262" t="s">
        <v>245</v>
      </c>
      <c r="H73" s="150" t="s">
        <v>51</v>
      </c>
      <c r="J73" s="91"/>
      <c r="Q73" s="200"/>
      <c r="R73" s="200"/>
      <c r="S73" s="200"/>
      <c r="T73" s="199"/>
      <c r="U73" s="435"/>
      <c r="V73" s="435"/>
      <c r="W73" s="86"/>
    </row>
    <row r="74" spans="2:23" ht="15.95" customHeight="1" x14ac:dyDescent="0.2">
      <c r="B74" s="84"/>
      <c r="D74" s="99" t="s">
        <v>10</v>
      </c>
      <c r="E74" s="100"/>
      <c r="F74" s="101"/>
      <c r="G74" s="102">
        <v>1</v>
      </c>
      <c r="H74" s="220">
        <f>(G74*100)/$G$87</f>
        <v>5.882352941176471</v>
      </c>
      <c r="J74" s="86"/>
      <c r="Q74" s="200"/>
      <c r="R74" s="298"/>
      <c r="S74" s="86"/>
      <c r="T74" s="86"/>
      <c r="U74" s="435"/>
      <c r="V74" s="435"/>
      <c r="W74" s="86"/>
    </row>
    <row r="75" spans="2:23" ht="15.95" customHeight="1" x14ac:dyDescent="0.2">
      <c r="B75" s="84"/>
      <c r="D75" s="99" t="s">
        <v>11</v>
      </c>
      <c r="E75" s="100"/>
      <c r="F75" s="101"/>
      <c r="G75" s="102">
        <v>2</v>
      </c>
      <c r="H75" s="502">
        <f t="shared" ref="H75:H81" si="1">(G75*100)/$G$87</f>
        <v>11.764705882352942</v>
      </c>
      <c r="J75" s="86"/>
      <c r="Q75" s="436"/>
      <c r="R75" s="436"/>
      <c r="S75" s="437"/>
      <c r="T75" s="438"/>
      <c r="U75" s="439"/>
      <c r="V75" s="439"/>
      <c r="W75" s="86"/>
    </row>
    <row r="76" spans="2:23" ht="15.95" customHeight="1" x14ac:dyDescent="0.2">
      <c r="B76" s="84"/>
      <c r="D76" s="99" t="s">
        <v>12</v>
      </c>
      <c r="E76" s="100"/>
      <c r="F76" s="101"/>
      <c r="G76" s="102">
        <v>1</v>
      </c>
      <c r="H76" s="502">
        <f t="shared" si="1"/>
        <v>5.882352941176471</v>
      </c>
      <c r="J76" s="86"/>
      <c r="Q76" s="86"/>
      <c r="R76" s="86"/>
      <c r="S76" s="86"/>
      <c r="T76" s="86"/>
      <c r="U76" s="86"/>
      <c r="V76" s="86"/>
      <c r="W76" s="86"/>
    </row>
    <row r="77" spans="2:23" ht="15.95" customHeight="1" x14ac:dyDescent="0.2">
      <c r="B77" s="84"/>
      <c r="D77" s="99" t="s">
        <v>14</v>
      </c>
      <c r="E77" s="100"/>
      <c r="F77" s="101"/>
      <c r="G77" s="102">
        <v>5</v>
      </c>
      <c r="H77" s="502">
        <f t="shared" si="1"/>
        <v>29.411764705882351</v>
      </c>
    </row>
    <row r="78" spans="2:23" ht="15.95" customHeight="1" x14ac:dyDescent="0.2">
      <c r="B78" s="84"/>
      <c r="D78" s="99" t="s">
        <v>19</v>
      </c>
      <c r="E78" s="100"/>
      <c r="F78" s="101"/>
      <c r="G78" s="102">
        <v>1</v>
      </c>
      <c r="H78" s="502">
        <f t="shared" si="1"/>
        <v>5.882352941176471</v>
      </c>
    </row>
    <row r="79" spans="2:23" ht="15.95" customHeight="1" x14ac:dyDescent="0.2">
      <c r="B79" s="84"/>
      <c r="D79" s="99" t="s">
        <v>46</v>
      </c>
      <c r="E79" s="100"/>
      <c r="F79" s="101"/>
      <c r="G79" s="102">
        <v>1</v>
      </c>
      <c r="H79" s="502">
        <f t="shared" si="1"/>
        <v>5.882352941176471</v>
      </c>
    </row>
    <row r="80" spans="2:23" ht="15.95" customHeight="1" x14ac:dyDescent="0.2">
      <c r="B80" s="84"/>
      <c r="D80" s="99" t="s">
        <v>21</v>
      </c>
      <c r="E80" s="100"/>
      <c r="F80" s="101"/>
      <c r="G80" s="102">
        <v>1</v>
      </c>
      <c r="H80" s="502">
        <f t="shared" si="1"/>
        <v>5.882352941176471</v>
      </c>
    </row>
    <row r="81" spans="2:9" ht="15.95" customHeight="1" x14ac:dyDescent="0.2">
      <c r="B81" s="84"/>
      <c r="D81" s="99" t="s">
        <v>52</v>
      </c>
      <c r="E81" s="100"/>
      <c r="F81" s="101"/>
      <c r="G81" s="102">
        <v>1</v>
      </c>
      <c r="H81" s="502">
        <f t="shared" si="1"/>
        <v>5.882352941176471</v>
      </c>
    </row>
    <row r="82" spans="2:9" ht="15.95" customHeight="1" x14ac:dyDescent="0.2">
      <c r="B82" s="84"/>
      <c r="D82" s="99" t="s">
        <v>226</v>
      </c>
      <c r="E82" s="100"/>
      <c r="F82" s="101"/>
      <c r="G82" s="102">
        <v>1</v>
      </c>
      <c r="H82" s="502">
        <f t="shared" ref="H82:H87" si="2">(G82*100)/$G$87</f>
        <v>5.882352941176471</v>
      </c>
    </row>
    <row r="83" spans="2:9" ht="15.95" customHeight="1" x14ac:dyDescent="0.2">
      <c r="B83" s="84"/>
      <c r="D83" s="99" t="s">
        <v>27</v>
      </c>
      <c r="E83" s="100"/>
      <c r="F83" s="143"/>
      <c r="G83" s="157">
        <v>1</v>
      </c>
      <c r="H83" s="502">
        <f t="shared" si="2"/>
        <v>5.882352941176471</v>
      </c>
    </row>
    <row r="84" spans="2:9" ht="15.95" customHeight="1" x14ac:dyDescent="0.2">
      <c r="D84" s="498" t="s">
        <v>28</v>
      </c>
      <c r="E84" s="499"/>
      <c r="F84" s="500"/>
      <c r="G84" s="501">
        <v>1</v>
      </c>
      <c r="H84" s="98">
        <f t="shared" si="2"/>
        <v>5.882352941176471</v>
      </c>
    </row>
    <row r="85" spans="2:9" ht="15.95" customHeight="1" x14ac:dyDescent="0.2">
      <c r="C85" s="158"/>
      <c r="D85" s="216"/>
      <c r="E85" s="213"/>
      <c r="F85" s="213" t="s">
        <v>119</v>
      </c>
      <c r="G85" s="299">
        <f>SUM(G74:G84)</f>
        <v>16</v>
      </c>
      <c r="H85" s="218">
        <f t="shared" si="2"/>
        <v>94.117647058823536</v>
      </c>
    </row>
    <row r="86" spans="2:9" ht="15.95" customHeight="1" x14ac:dyDescent="0.2">
      <c r="C86" s="90"/>
      <c r="D86" s="217"/>
      <c r="E86" s="217"/>
      <c r="F86" s="214" t="s">
        <v>120</v>
      </c>
      <c r="G86" s="233">
        <v>1</v>
      </c>
      <c r="H86" s="218">
        <f t="shared" si="2"/>
        <v>5.882352941176471</v>
      </c>
    </row>
    <row r="87" spans="2:9" ht="15.95" customHeight="1" x14ac:dyDescent="0.2">
      <c r="C87" s="158"/>
      <c r="D87" s="215"/>
      <c r="E87" s="215"/>
      <c r="F87" s="337" t="s">
        <v>122</v>
      </c>
      <c r="G87" s="258">
        <f>G85+G86</f>
        <v>17</v>
      </c>
      <c r="H87" s="300">
        <f t="shared" si="2"/>
        <v>100</v>
      </c>
    </row>
    <row r="88" spans="2:9" ht="15.95" customHeight="1" x14ac:dyDescent="0.2">
      <c r="D88" s="34" t="s">
        <v>105</v>
      </c>
      <c r="E88" s="103"/>
    </row>
    <row r="89" spans="2:9" ht="15.95" customHeight="1" x14ac:dyDescent="0.2">
      <c r="D89" s="134" t="s">
        <v>95</v>
      </c>
      <c r="E89" s="103"/>
    </row>
    <row r="90" spans="2:9" ht="15.95" customHeight="1" x14ac:dyDescent="0.2"/>
    <row r="91" spans="2:9" ht="15.95" customHeight="1" x14ac:dyDescent="0.2">
      <c r="D91" s="88" t="s">
        <v>294</v>
      </c>
    </row>
    <row r="92" spans="2:9" ht="6.75" customHeight="1" x14ac:dyDescent="0.2"/>
    <row r="93" spans="2:9" ht="25.5" customHeight="1" x14ac:dyDescent="0.2">
      <c r="D93" s="182"/>
      <c r="E93" s="181"/>
      <c r="F93" s="104"/>
      <c r="G93" s="262" t="s">
        <v>245</v>
      </c>
      <c r="H93" s="336" t="s">
        <v>51</v>
      </c>
    </row>
    <row r="94" spans="2:9" ht="15.95" customHeight="1" x14ac:dyDescent="0.2">
      <c r="D94" s="136" t="s">
        <v>171</v>
      </c>
      <c r="E94" s="484"/>
      <c r="F94" s="95"/>
      <c r="G94" s="485">
        <v>1</v>
      </c>
      <c r="H94" s="553">
        <f>(G94*100)/$G$96</f>
        <v>5.882352941176471</v>
      </c>
    </row>
    <row r="95" spans="2:9" ht="15.95" customHeight="1" x14ac:dyDescent="0.2">
      <c r="D95" s="488" t="s">
        <v>149</v>
      </c>
      <c r="E95" s="489"/>
      <c r="F95" s="560"/>
      <c r="G95" s="561">
        <v>16</v>
      </c>
      <c r="H95" s="562">
        <f>(G95*100)/$G$96</f>
        <v>94.117647058823536</v>
      </c>
      <c r="I95" s="93"/>
    </row>
    <row r="96" spans="2:9" ht="15.95" customHeight="1" x14ac:dyDescent="0.2">
      <c r="D96" s="342" t="s">
        <v>122</v>
      </c>
      <c r="E96" s="307"/>
      <c r="F96" s="339"/>
      <c r="G96" s="345">
        <f>SUM(G94:G95)</f>
        <v>17</v>
      </c>
      <c r="H96" s="344">
        <f>SUM(H94:H95)</f>
        <v>100</v>
      </c>
      <c r="I96" s="93"/>
    </row>
    <row r="97" spans="4:9" ht="15.95" customHeight="1" x14ac:dyDescent="0.2">
      <c r="D97" s="103" t="s">
        <v>107</v>
      </c>
      <c r="E97" s="134"/>
      <c r="I97" s="93"/>
    </row>
    <row r="98" spans="4:9" ht="15.95" customHeight="1" x14ac:dyDescent="0.2">
      <c r="D98" s="134" t="s">
        <v>95</v>
      </c>
      <c r="E98" s="135"/>
    </row>
    <row r="99" spans="4:9" ht="15.95" customHeight="1" x14ac:dyDescent="0.2">
      <c r="D99" s="134"/>
      <c r="E99" s="135"/>
    </row>
    <row r="100" spans="4:9" ht="15.95" customHeight="1" x14ac:dyDescent="0.2">
      <c r="D100" s="42" t="s">
        <v>243</v>
      </c>
      <c r="E100" s="28"/>
      <c r="F100" s="28"/>
      <c r="G100" s="28"/>
      <c r="H100" s="28"/>
    </row>
    <row r="101" spans="4:9" ht="6.75" customHeight="1" x14ac:dyDescent="0.2">
      <c r="D101" s="263"/>
      <c r="E101" s="28"/>
      <c r="F101" s="28"/>
      <c r="G101" s="28"/>
      <c r="H101" s="28"/>
    </row>
    <row r="102" spans="4:9" ht="25.5" customHeight="1" x14ac:dyDescent="0.2">
      <c r="D102" s="8" t="s">
        <v>146</v>
      </c>
      <c r="E102" s="264"/>
      <c r="F102" s="264"/>
      <c r="G102" s="262" t="s">
        <v>245</v>
      </c>
      <c r="H102" s="150" t="s">
        <v>51</v>
      </c>
    </row>
    <row r="103" spans="4:9" ht="15.95" customHeight="1" x14ac:dyDescent="0.2">
      <c r="D103" s="265" t="s">
        <v>147</v>
      </c>
      <c r="E103" s="266"/>
      <c r="F103" s="266"/>
      <c r="G103" s="486">
        <v>14</v>
      </c>
      <c r="H103" s="487">
        <f>(G103*100)/$G$105</f>
        <v>82.352941176470594</v>
      </c>
    </row>
    <row r="104" spans="4:9" ht="15.95" customHeight="1" x14ac:dyDescent="0.2">
      <c r="D104" s="493" t="s">
        <v>148</v>
      </c>
      <c r="E104" s="494"/>
      <c r="F104" s="495"/>
      <c r="G104" s="496">
        <v>3</v>
      </c>
      <c r="H104" s="497">
        <f>(G104*100)/$G$105</f>
        <v>17.647058823529413</v>
      </c>
    </row>
    <row r="105" spans="4:9" ht="15.95" customHeight="1" x14ac:dyDescent="0.2">
      <c r="D105" s="313" t="s">
        <v>122</v>
      </c>
      <c r="E105" s="307"/>
      <c r="F105" s="314"/>
      <c r="G105" s="315">
        <f>SUM(G103:G104)</f>
        <v>17</v>
      </c>
      <c r="H105" s="343">
        <f>(G105*100)/$G$105</f>
        <v>100</v>
      </c>
    </row>
    <row r="106" spans="4:9" ht="15.95" customHeight="1" x14ac:dyDescent="0.2">
      <c r="D106" s="103" t="s">
        <v>107</v>
      </c>
      <c r="E106" s="135"/>
    </row>
    <row r="107" spans="4:9" ht="15.95" customHeight="1" x14ac:dyDescent="0.2">
      <c r="D107" s="134" t="s">
        <v>95</v>
      </c>
      <c r="E107" s="135"/>
    </row>
    <row r="108" spans="4:9" ht="15.95" customHeight="1" x14ac:dyDescent="0.2">
      <c r="D108" s="134"/>
      <c r="E108" s="135"/>
    </row>
    <row r="109" spans="4:9" ht="15.95" customHeight="1" x14ac:dyDescent="0.2">
      <c r="D109" s="88" t="s">
        <v>244</v>
      </c>
      <c r="E109" s="135"/>
    </row>
    <row r="110" spans="4:9" ht="6.75" customHeight="1" x14ac:dyDescent="0.2">
      <c r="D110" s="134"/>
      <c r="E110" s="135"/>
    </row>
    <row r="111" spans="4:9" ht="25.5" customHeight="1" x14ac:dyDescent="0.2">
      <c r="D111" s="585" t="s">
        <v>131</v>
      </c>
      <c r="E111" s="586"/>
      <c r="F111" s="587"/>
      <c r="G111" s="262" t="s">
        <v>245</v>
      </c>
      <c r="H111" s="150" t="s">
        <v>51</v>
      </c>
    </row>
    <row r="112" spans="4:9" ht="15.95" customHeight="1" x14ac:dyDescent="0.2">
      <c r="D112" s="94" t="s">
        <v>132</v>
      </c>
      <c r="E112" s="95"/>
      <c r="F112" s="96"/>
      <c r="G112" s="97">
        <v>0</v>
      </c>
      <c r="H112" s="148">
        <f t="shared" ref="H112:H122" si="3">(G112*100)/$G$122</f>
        <v>0</v>
      </c>
    </row>
    <row r="113" spans="4:9" ht="15.95" customHeight="1" x14ac:dyDescent="0.2">
      <c r="D113" s="99" t="s">
        <v>133</v>
      </c>
      <c r="E113" s="100"/>
      <c r="F113" s="101"/>
      <c r="G113" s="102">
        <v>4</v>
      </c>
      <c r="H113" s="502">
        <f t="shared" si="3"/>
        <v>23.529411764705884</v>
      </c>
    </row>
    <row r="114" spans="4:9" ht="15.95" customHeight="1" x14ac:dyDescent="0.2">
      <c r="D114" s="99" t="s">
        <v>134</v>
      </c>
      <c r="E114" s="100"/>
      <c r="F114" s="101"/>
      <c r="G114" s="102">
        <v>1</v>
      </c>
      <c r="H114" s="502">
        <f t="shared" si="3"/>
        <v>5.882352941176471</v>
      </c>
    </row>
    <row r="115" spans="4:9" ht="15.95" customHeight="1" x14ac:dyDescent="0.2">
      <c r="D115" s="99" t="s">
        <v>166</v>
      </c>
      <c r="E115" s="100"/>
      <c r="F115" s="101"/>
      <c r="G115" s="102">
        <v>0</v>
      </c>
      <c r="H115" s="502">
        <f t="shared" si="3"/>
        <v>0</v>
      </c>
    </row>
    <row r="116" spans="4:9" ht="15.95" customHeight="1" x14ac:dyDescent="0.2">
      <c r="D116" s="99" t="s">
        <v>168</v>
      </c>
      <c r="E116" s="100"/>
      <c r="F116" s="101"/>
      <c r="G116" s="102">
        <v>0</v>
      </c>
      <c r="H116" s="502">
        <f t="shared" si="3"/>
        <v>0</v>
      </c>
    </row>
    <row r="117" spans="4:9" ht="15.95" customHeight="1" x14ac:dyDescent="0.2">
      <c r="D117" s="99" t="s">
        <v>135</v>
      </c>
      <c r="E117" s="100"/>
      <c r="F117" s="101"/>
      <c r="G117" s="102">
        <v>1</v>
      </c>
      <c r="H117" s="502">
        <f t="shared" si="3"/>
        <v>5.882352941176471</v>
      </c>
    </row>
    <row r="118" spans="4:9" ht="15.95" customHeight="1" x14ac:dyDescent="0.2">
      <c r="D118" s="99" t="s">
        <v>136</v>
      </c>
      <c r="E118" s="100"/>
      <c r="F118" s="101"/>
      <c r="G118" s="102">
        <v>0</v>
      </c>
      <c r="H118" s="502">
        <f t="shared" si="3"/>
        <v>0</v>
      </c>
    </row>
    <row r="119" spans="4:9" ht="15.95" customHeight="1" x14ac:dyDescent="0.2">
      <c r="D119" s="99" t="s">
        <v>113</v>
      </c>
      <c r="E119" s="100"/>
      <c r="F119" s="101"/>
      <c r="G119" s="102">
        <v>10</v>
      </c>
      <c r="H119" s="502">
        <f t="shared" si="3"/>
        <v>58.823529411764703</v>
      </c>
    </row>
    <row r="120" spans="4:9" ht="15.95" customHeight="1" x14ac:dyDescent="0.2">
      <c r="D120" s="99" t="s">
        <v>137</v>
      </c>
      <c r="E120" s="100"/>
      <c r="F120" s="101"/>
      <c r="G120" s="102">
        <v>1</v>
      </c>
      <c r="H120" s="502">
        <f t="shared" si="3"/>
        <v>5.882352941176471</v>
      </c>
    </row>
    <row r="121" spans="4:9" ht="15.95" customHeight="1" x14ac:dyDescent="0.2">
      <c r="D121" s="498" t="s">
        <v>128</v>
      </c>
      <c r="E121" s="499"/>
      <c r="F121" s="570"/>
      <c r="G121" s="571">
        <v>0</v>
      </c>
      <c r="H121" s="572">
        <f t="shared" si="3"/>
        <v>0</v>
      </c>
    </row>
    <row r="122" spans="4:9" ht="15.95" customHeight="1" x14ac:dyDescent="0.2">
      <c r="D122" s="342" t="s">
        <v>122</v>
      </c>
      <c r="E122" s="340"/>
      <c r="F122" s="308"/>
      <c r="G122" s="309">
        <f>SUM(G112:G121)</f>
        <v>17</v>
      </c>
      <c r="H122" s="343">
        <f t="shared" si="3"/>
        <v>100</v>
      </c>
    </row>
    <row r="123" spans="4:9" ht="15.95" customHeight="1" x14ac:dyDescent="0.2">
      <c r="D123" s="39" t="s">
        <v>105</v>
      </c>
      <c r="E123" s="86"/>
      <c r="F123" s="84"/>
      <c r="G123" s="257"/>
      <c r="H123" s="151"/>
      <c r="I123" s="84"/>
    </row>
    <row r="124" spans="4:9" ht="15.95" customHeight="1" x14ac:dyDescent="0.2">
      <c r="D124" s="40" t="s">
        <v>95</v>
      </c>
    </row>
    <row r="125" spans="4:9" ht="15.95" customHeight="1" x14ac:dyDescent="0.2">
      <c r="D125" s="40"/>
      <c r="E125" s="86"/>
      <c r="F125" s="84"/>
      <c r="G125" s="257"/>
      <c r="H125" s="151"/>
      <c r="I125" s="84"/>
    </row>
    <row r="126" spans="4:9" ht="15.95" customHeight="1" x14ac:dyDescent="0.2">
      <c r="D126" s="40"/>
      <c r="E126" s="86"/>
      <c r="F126" s="84"/>
      <c r="G126" s="257"/>
      <c r="H126" s="151"/>
      <c r="I126" s="84"/>
    </row>
    <row r="127" spans="4:9" ht="15.95" customHeight="1" x14ac:dyDescent="0.2">
      <c r="D127" s="40"/>
      <c r="E127" s="86"/>
      <c r="F127" s="84"/>
      <c r="G127" s="257"/>
      <c r="H127" s="151"/>
      <c r="I127" s="84"/>
    </row>
    <row r="128" spans="4:9" ht="6.75" customHeight="1" x14ac:dyDescent="0.2">
      <c r="D128" s="40"/>
      <c r="E128" s="86"/>
      <c r="F128" s="84"/>
      <c r="G128" s="257"/>
      <c r="H128" s="151"/>
      <c r="I128" s="84"/>
    </row>
    <row r="129" spans="4:12" ht="15.95" customHeight="1" x14ac:dyDescent="0.2">
      <c r="D129" s="88" t="s">
        <v>251</v>
      </c>
      <c r="E129" s="84"/>
      <c r="F129" s="257"/>
      <c r="G129" s="151"/>
      <c r="H129" s="84"/>
    </row>
    <row r="130" spans="4:12" ht="6.75" customHeight="1" x14ac:dyDescent="0.2">
      <c r="D130" s="88"/>
      <c r="E130" s="84"/>
      <c r="F130" s="257"/>
      <c r="G130" s="151"/>
      <c r="H130" s="84"/>
    </row>
    <row r="131" spans="4:12" ht="18" customHeight="1" x14ac:dyDescent="0.2">
      <c r="D131" s="235"/>
      <c r="E131" s="586" t="s">
        <v>252</v>
      </c>
      <c r="F131" s="586"/>
      <c r="G131" s="587"/>
      <c r="H131" s="262" t="s">
        <v>249</v>
      </c>
    </row>
    <row r="132" spans="4:12" ht="15.95" customHeight="1" x14ac:dyDescent="0.2">
      <c r="D132" s="556" t="s">
        <v>247</v>
      </c>
      <c r="E132" s="557"/>
      <c r="F132" s="557"/>
      <c r="G132" s="557"/>
      <c r="H132" s="558">
        <v>4</v>
      </c>
      <c r="I132" s="93"/>
    </row>
    <row r="133" spans="4:12" ht="15.95" customHeight="1" x14ac:dyDescent="0.2">
      <c r="D133" s="567" t="s">
        <v>254</v>
      </c>
      <c r="E133" s="568"/>
      <c r="F133" s="569"/>
      <c r="G133" s="569"/>
      <c r="H133" s="370">
        <v>4</v>
      </c>
      <c r="I133" s="93"/>
    </row>
    <row r="134" spans="4:12" ht="15.95" customHeight="1" x14ac:dyDescent="0.2">
      <c r="D134" s="449" t="s">
        <v>248</v>
      </c>
      <c r="E134" s="427"/>
      <c r="F134" s="452"/>
      <c r="G134" s="452"/>
      <c r="H134" s="450">
        <v>6</v>
      </c>
    </row>
    <row r="135" spans="4:12" ht="15.95" customHeight="1" x14ac:dyDescent="0.2">
      <c r="D135" s="574" t="s">
        <v>250</v>
      </c>
      <c r="E135" s="554"/>
      <c r="F135" s="96"/>
      <c r="G135" s="555"/>
      <c r="H135" s="551">
        <v>2</v>
      </c>
    </row>
    <row r="136" spans="4:12" ht="15.95" customHeight="1" x14ac:dyDescent="0.2">
      <c r="D136" s="573" t="s">
        <v>253</v>
      </c>
      <c r="E136" s="563"/>
      <c r="F136" s="564"/>
      <c r="G136" s="565"/>
      <c r="H136" s="566">
        <v>2</v>
      </c>
      <c r="I136" s="84"/>
    </row>
    <row r="137" spans="4:12" ht="7.5" customHeight="1" x14ac:dyDescent="0.2">
      <c r="D137" s="451"/>
      <c r="E137" s="451"/>
      <c r="G137" s="23"/>
      <c r="H137" s="151"/>
      <c r="I137" s="84"/>
    </row>
    <row r="138" spans="4:12" ht="12.75" customHeight="1" x14ac:dyDescent="0.2">
      <c r="D138" s="243" t="s">
        <v>125</v>
      </c>
    </row>
    <row r="139" spans="4:12" ht="15.95" customHeight="1" x14ac:dyDescent="0.2">
      <c r="D139" s="244" t="s">
        <v>126</v>
      </c>
      <c r="K139" s="26"/>
      <c r="L139" s="26"/>
    </row>
    <row r="140" spans="4:12" ht="15.95" customHeight="1" x14ac:dyDescent="0.2">
      <c r="K140" s="26"/>
      <c r="L140" s="26"/>
    </row>
    <row r="141" spans="4:12" ht="15.95" customHeight="1" x14ac:dyDescent="0.2">
      <c r="E141" s="1"/>
    </row>
    <row r="142" spans="4:12" ht="15.95" customHeight="1" x14ac:dyDescent="0.2"/>
    <row r="143" spans="4:12" ht="15.95" customHeight="1" x14ac:dyDescent="0.2"/>
    <row r="144" spans="4:12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</sheetData>
  <mergeCells count="3">
    <mergeCell ref="D73:F73"/>
    <mergeCell ref="D111:F111"/>
    <mergeCell ref="E131:G131"/>
  </mergeCells>
  <dataValidations count="1">
    <dataValidation operator="greaterThan" allowBlank="1" showInputMessage="1" showErrorMessage="1" sqref="G103:H105"/>
  </dataValidations>
  <pageMargins left="0.6692913385826772" right="0.47244094488188981" top="0.39370078740157483" bottom="0.6692913385826772" header="0" footer="0"/>
  <pageSetup paperSize="9" fitToHeight="0" orientation="portrait" r:id="rId1"/>
  <headerFooter alignWithMargins="0"/>
  <rowBreaks count="4" manualBreakCount="4">
    <brk id="49" min="2" max="11" man="1"/>
    <brk id="70" min="2" max="11" man="1"/>
    <brk id="99" min="2" max="11" man="1"/>
    <brk id="125" min="2" max="11" man="1"/>
  </rowBreaks>
  <ignoredErrors>
    <ignoredError sqref="H131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12</vt:i4>
      </vt:variant>
    </vt:vector>
  </HeadingPairs>
  <TitlesOfParts>
    <vt:vector size="18" baseType="lpstr">
      <vt:lpstr>&gt;&gt;INDICE&lt;&lt;</vt:lpstr>
      <vt:lpstr>CUADRO_RESUMEN</vt:lpstr>
      <vt:lpstr>GENERAL</vt:lpstr>
      <vt:lpstr>VÍCTIMAS DIRECTAS</vt:lpstr>
      <vt:lpstr>VÍCTIMAS INDIRECTAS</vt:lpstr>
      <vt:lpstr>MENORES</vt:lpstr>
      <vt:lpstr>'&gt;&gt;INDICE&lt;&lt;'!Área_de_impresión</vt:lpstr>
      <vt:lpstr>CUADRO_RESUMEN!Área_de_impresión</vt:lpstr>
      <vt:lpstr>GENERAL!Área_de_impresión</vt:lpstr>
      <vt:lpstr>MENORES!Área_de_impresión</vt:lpstr>
      <vt:lpstr>'VÍCTIMAS DIRECTAS'!Área_de_impresión</vt:lpstr>
      <vt:lpstr>'VÍCTIMAS INDIRECTAS'!Área_de_impresión</vt:lpstr>
      <vt:lpstr>'&gt;&gt;INDICE&lt;&lt;'!Títulos_a_imprimir</vt:lpstr>
      <vt:lpstr>CUADRO_RESUMEN!Títulos_a_imprimir</vt:lpstr>
      <vt:lpstr>GENERAL!Títulos_a_imprimir</vt:lpstr>
      <vt:lpstr>MENORES!Títulos_a_imprimir</vt:lpstr>
      <vt:lpstr>'VÍCTIMAS DIRECTAS'!Títulos_a_imprimir</vt:lpstr>
      <vt:lpstr>'VÍCTIMAS INDIRECTAS'!Títulos_a_imprimir</vt:lpstr>
    </vt:vector>
  </TitlesOfParts>
  <Company>Interdimensional Cocreation Industries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nom</dc:creator>
  <cp:lastModifiedBy>Usuario de Windows</cp:lastModifiedBy>
  <cp:lastPrinted>2026-07-03T12:03:40Z</cp:lastPrinted>
  <dcterms:created xsi:type="dcterms:W3CDTF">2009-07-10T13:25:11Z</dcterms:created>
  <dcterms:modified xsi:type="dcterms:W3CDTF">2026-07-03T12:03:45Z</dcterms:modified>
</cp:coreProperties>
</file>