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u\"/>
    </mc:Choice>
  </mc:AlternateContent>
  <bookViews>
    <workbookView xWindow="0" yWindow="0" windowWidth="28800" windowHeight="11355"/>
  </bookViews>
  <sheets>
    <sheet name="&gt;&gt;AURKIBIDEA&lt;&lt;" sheetId="5" r:id="rId1"/>
    <sheet name="ArretaTelefonikoa_Pertsonak" sheetId="7" r:id="rId2"/>
    <sheet name="ArretaTelefonikoa_Pertsonak_Bil" sheetId="11" r:id="rId3"/>
    <sheet name="ArretaTelefonikoa_Deiak" sheetId="10" r:id="rId4"/>
  </sheets>
  <definedNames>
    <definedName name="_xlnm.Print_Area" localSheetId="0">'&gt;&gt;AURKIBIDEA&lt;&lt;'!$C$9:$G$34</definedName>
    <definedName name="_xlnm.Print_Area" localSheetId="3">ArretaTelefonikoa_Deiak!$C$11:$L$165</definedName>
    <definedName name="_xlnm.Print_Area" localSheetId="1">ArretaTelefonikoa_Pertsonak!$C$11:$L$109</definedName>
    <definedName name="_xlnm.Print_Area" localSheetId="2">ArretaTelefonikoa_Pertsonak_Bil!$C$10:$BJ$21</definedName>
    <definedName name="_xlnm.Print_Titles" localSheetId="0">'&gt;&gt;AURKIBIDEA&lt;&lt;'!$2:$8</definedName>
    <definedName name="_xlnm.Print_Titles" localSheetId="3">ArretaTelefonikoa_Deiak!$2:$10</definedName>
    <definedName name="_xlnm.Print_Titles" localSheetId="1">ArretaTelefonikoa_Pertsonak!$2:$10</definedName>
    <definedName name="_xlnm.Print_Titles" localSheetId="2">ArretaTelefonikoa_Pertsonak_Bil!$2:$9</definedName>
  </definedNames>
  <calcPr calcId="162913"/>
</workbook>
</file>

<file path=xl/calcChain.xml><?xml version="1.0" encoding="utf-8"?>
<calcChain xmlns="http://schemas.openxmlformats.org/spreadsheetml/2006/main">
  <c r="G19" i="10" l="1"/>
  <c r="H18" i="10" s="1"/>
  <c r="H48" i="10"/>
  <c r="H34" i="10"/>
  <c r="I33" i="10" s="1"/>
  <c r="BI17" i="11" l="1"/>
  <c r="BH17" i="11"/>
  <c r="BJ16" i="11"/>
  <c r="BJ15" i="11"/>
  <c r="BJ17" i="11" l="1"/>
  <c r="G162" i="10"/>
  <c r="H160" i="10" s="1"/>
  <c r="H145" i="10" l="1"/>
  <c r="H159" i="10"/>
  <c r="BF17" i="11"/>
  <c r="BE17" i="11"/>
  <c r="BG16" i="11"/>
  <c r="BG15" i="11"/>
  <c r="H53" i="7"/>
  <c r="H54" i="7"/>
  <c r="H52" i="7"/>
  <c r="H51" i="7"/>
  <c r="H41" i="7"/>
  <c r="H42" i="7"/>
  <c r="H40" i="7"/>
  <c r="H39" i="7"/>
  <c r="BG17" i="11" l="1"/>
  <c r="BC17" i="11"/>
  <c r="BB17" i="11"/>
  <c r="BD16" i="11"/>
  <c r="BD15" i="11"/>
  <c r="BD17" i="11" l="1"/>
  <c r="G106" i="10"/>
  <c r="H105" i="10" s="1"/>
  <c r="AZ17" i="11" l="1"/>
  <c r="AY17" i="11"/>
  <c r="BA16" i="11"/>
  <c r="BA15" i="11"/>
  <c r="BA17" i="11" l="1"/>
  <c r="AW17" i="11"/>
  <c r="AV17" i="11"/>
  <c r="AX16" i="11"/>
  <c r="AX15" i="11"/>
  <c r="AX17" i="11" s="1"/>
  <c r="AT17" i="11" l="1"/>
  <c r="AS17" i="11"/>
  <c r="AU16" i="11"/>
  <c r="AU15" i="11"/>
  <c r="AU17" i="11" l="1"/>
  <c r="AR15" i="11"/>
  <c r="AQ17" i="11" l="1"/>
  <c r="AP17" i="11"/>
  <c r="AR16" i="11"/>
  <c r="AR17" i="11" l="1"/>
  <c r="AN17" i="11"/>
  <c r="AM17" i="11"/>
  <c r="AO16" i="11"/>
  <c r="AO15" i="11"/>
  <c r="G30" i="7"/>
  <c r="AO17" i="11" l="1"/>
  <c r="G133" i="10"/>
  <c r="H123" i="10" s="1"/>
  <c r="AL16" i="11"/>
  <c r="AL15" i="11"/>
  <c r="AL17" i="11" s="1"/>
  <c r="AK17" i="11"/>
  <c r="AJ17" i="11"/>
  <c r="G108" i="7"/>
  <c r="H157" i="10"/>
  <c r="AI17" i="11"/>
  <c r="AH17" i="11"/>
  <c r="AG17" i="11"/>
  <c r="K15" i="7"/>
  <c r="K16" i="7"/>
  <c r="K17" i="7"/>
  <c r="K18" i="7"/>
  <c r="I19" i="7"/>
  <c r="G19" i="7"/>
  <c r="I29" i="10"/>
  <c r="G58" i="10"/>
  <c r="AE17" i="11"/>
  <c r="AF17" i="11"/>
  <c r="AD17" i="11"/>
  <c r="G100" i="7"/>
  <c r="H99" i="7" s="1"/>
  <c r="G79" i="7"/>
  <c r="H71" i="7" s="1"/>
  <c r="G91" i="7"/>
  <c r="H89" i="7" s="1"/>
  <c r="G63" i="7"/>
  <c r="H62" i="7" s="1"/>
  <c r="H29" i="7"/>
  <c r="AB17" i="11"/>
  <c r="AA17" i="11"/>
  <c r="AC15" i="11"/>
  <c r="AC17" i="11" s="1"/>
  <c r="Z17" i="11"/>
  <c r="Y17" i="11"/>
  <c r="X17" i="11"/>
  <c r="H14" i="11"/>
  <c r="K14" i="11"/>
  <c r="N14" i="11"/>
  <c r="Q14" i="11"/>
  <c r="T14" i="11"/>
  <c r="W14" i="11"/>
  <c r="H15" i="11"/>
  <c r="K15" i="11"/>
  <c r="N15" i="11"/>
  <c r="Q15" i="11"/>
  <c r="T15" i="11"/>
  <c r="W15" i="11"/>
  <c r="H16" i="11"/>
  <c r="K16" i="11"/>
  <c r="N16" i="11"/>
  <c r="Q16" i="11"/>
  <c r="T16" i="11"/>
  <c r="W16" i="11"/>
  <c r="F17" i="11"/>
  <c r="G17" i="11"/>
  <c r="I17" i="11"/>
  <c r="J17" i="11"/>
  <c r="L17" i="11"/>
  <c r="M17" i="11"/>
  <c r="O17" i="11"/>
  <c r="P17" i="11"/>
  <c r="R17" i="11"/>
  <c r="S17" i="11"/>
  <c r="U17" i="11"/>
  <c r="V17" i="11"/>
  <c r="H27" i="7"/>
  <c r="H28" i="7"/>
  <c r="I48" i="10" l="1"/>
  <c r="I47" i="10"/>
  <c r="H57" i="10"/>
  <c r="I66" i="10"/>
  <c r="I68" i="10"/>
  <c r="I67" i="10"/>
  <c r="I65" i="10"/>
  <c r="I78" i="10"/>
  <c r="I80" i="10"/>
  <c r="I81" i="10"/>
  <c r="I82" i="10"/>
  <c r="I77" i="10"/>
  <c r="I76" i="10"/>
  <c r="I79" i="10"/>
  <c r="H149" i="10"/>
  <c r="H153" i="10"/>
  <c r="H129" i="10"/>
  <c r="H128" i="10"/>
  <c r="H158" i="10"/>
  <c r="H146" i="10"/>
  <c r="T17" i="11"/>
  <c r="H90" i="7"/>
  <c r="H148" i="10"/>
  <c r="H147" i="10"/>
  <c r="H99" i="10"/>
  <c r="H104" i="10"/>
  <c r="I34" i="10"/>
  <c r="Q17" i="11"/>
  <c r="K17" i="11"/>
  <c r="H150" i="10"/>
  <c r="H154" i="10"/>
  <c r="H152" i="10"/>
  <c r="H120" i="10"/>
  <c r="H131" i="10"/>
  <c r="H155" i="10"/>
  <c r="H142" i="10"/>
  <c r="H130" i="10"/>
  <c r="H122" i="10"/>
  <c r="H118" i="10"/>
  <c r="H125" i="10"/>
  <c r="H117" i="10"/>
  <c r="H144" i="10"/>
  <c r="H156" i="10"/>
  <c r="H151" i="10"/>
  <c r="H124" i="10"/>
  <c r="H100" i="10"/>
  <c r="H98" i="10"/>
  <c r="H103" i="10"/>
  <c r="H97" i="10"/>
  <c r="H94" i="10"/>
  <c r="H102" i="10"/>
  <c r="H101" i="10"/>
  <c r="H92" i="10"/>
  <c r="H56" i="10"/>
  <c r="H16" i="10"/>
  <c r="H17" i="10"/>
  <c r="H77" i="7"/>
  <c r="H78" i="7"/>
  <c r="K19" i="7"/>
  <c r="J17" i="7" s="1"/>
  <c r="H73" i="7"/>
  <c r="W17" i="11"/>
  <c r="H79" i="7"/>
  <c r="I31" i="10"/>
  <c r="H19" i="10"/>
  <c r="H17" i="11"/>
  <c r="N17" i="11"/>
  <c r="H100" i="7"/>
  <c r="H61" i="7"/>
  <c r="H63" i="7"/>
  <c r="I30" i="10"/>
  <c r="I45" i="10"/>
  <c r="H75" i="7"/>
  <c r="H74" i="7"/>
  <c r="H76" i="7"/>
  <c r="H132" i="10"/>
  <c r="H93" i="10"/>
  <c r="H91" i="10"/>
  <c r="H95" i="10"/>
  <c r="H106" i="10"/>
  <c r="H96" i="10"/>
  <c r="H58" i="10"/>
  <c r="H15" i="10"/>
  <c r="H97" i="7"/>
  <c r="H98" i="7"/>
  <c r="H91" i="7"/>
  <c r="H72" i="7"/>
  <c r="H30" i="7"/>
  <c r="I32" i="10"/>
  <c r="H116" i="10"/>
  <c r="H121" i="10"/>
  <c r="H133" i="10"/>
  <c r="H127" i="10"/>
  <c r="H143" i="10"/>
  <c r="H161" i="10"/>
  <c r="H126" i="10"/>
  <c r="H162" i="10"/>
  <c r="H119" i="10"/>
  <c r="I44" i="10"/>
  <c r="I46" i="10"/>
  <c r="J19" i="7" l="1"/>
  <c r="H19" i="7"/>
  <c r="H18" i="7"/>
  <c r="J18" i="7"/>
  <c r="J16" i="7"/>
  <c r="H17" i="7"/>
  <c r="H16" i="7"/>
  <c r="H15" i="7"/>
  <c r="J15" i="7"/>
</calcChain>
</file>

<file path=xl/sharedStrings.xml><?xml version="1.0" encoding="utf-8"?>
<sst xmlns="http://schemas.openxmlformats.org/spreadsheetml/2006/main" count="307" uniqueCount="178">
  <si>
    <t>%</t>
  </si>
  <si>
    <t>016</t>
  </si>
  <si>
    <t>M</t>
  </si>
  <si>
    <t>H</t>
  </si>
  <si>
    <t>T</t>
  </si>
  <si>
    <t>Ertzaintza</t>
  </si>
  <si>
    <t>Getxo</t>
  </si>
  <si>
    <t>Portugalete</t>
  </si>
  <si>
    <t>Santurtzi</t>
  </si>
  <si>
    <t>Sestao</t>
  </si>
  <si>
    <t>Barakaldo</t>
  </si>
  <si>
    <t>Basauri</t>
  </si>
  <si>
    <t>Galdakao</t>
  </si>
  <si>
    <t>Leioa</t>
  </si>
  <si>
    <t>Bilbao</t>
  </si>
  <si>
    <t>Durango</t>
  </si>
  <si>
    <t>Bermeo</t>
  </si>
  <si>
    <t>Busturia</t>
  </si>
  <si>
    <t>Erandio</t>
  </si>
  <si>
    <t>Güeñes</t>
  </si>
  <si>
    <t>Mungia</t>
  </si>
  <si>
    <t>Amorebieta-Etxano</t>
  </si>
  <si>
    <t>Etxebarri</t>
  </si>
  <si>
    <t>Lekeitio</t>
  </si>
  <si>
    <t>Ortuella</t>
  </si>
  <si>
    <t>I. Arloa: GIZARTE BABESA</t>
  </si>
  <si>
    <t>I.F. Arreta Telefonikoari buruzko datuak</t>
  </si>
  <si>
    <t>Zerbitzuarekin harremanetan jartzen diren pertsonak</t>
  </si>
  <si>
    <r>
      <t>7.1.</t>
    </r>
    <r>
      <rPr>
        <sz val="9"/>
        <color indexed="18"/>
        <rFont val="Arial"/>
        <family val="2"/>
      </rPr>
      <t xml:space="preserve"> Adingabeak ardurapean dituzten edo ez dituzten emakume biktimak</t>
    </r>
  </si>
  <si>
    <r>
      <t>7.2.</t>
    </r>
    <r>
      <rPr>
        <sz val="9"/>
        <color indexed="18"/>
        <rFont val="Arial"/>
        <family val="2"/>
      </rPr>
      <t xml:space="preserve"> Emakume biktimak, ardurapean dituzten adingabe kopuruaren arabera</t>
    </r>
  </si>
  <si>
    <r>
      <t xml:space="preserve">7.3. </t>
    </r>
    <r>
      <rPr>
        <sz val="9"/>
        <color indexed="18"/>
        <rFont val="Arial"/>
        <family val="2"/>
      </rPr>
      <t>Haurdun dauden emakume biktimak</t>
    </r>
  </si>
  <si>
    <t>Jasotako deiak</t>
  </si>
  <si>
    <r>
      <t xml:space="preserve">12.1. </t>
    </r>
    <r>
      <rPr>
        <sz val="9"/>
        <color indexed="18"/>
        <rFont val="Arial"/>
        <family val="2"/>
      </rPr>
      <t>Dei bereizleak, deiaren arrazoi kopuruaren arabera</t>
    </r>
  </si>
  <si>
    <r>
      <t xml:space="preserve">12.2. </t>
    </r>
    <r>
      <rPr>
        <sz val="9"/>
        <color indexed="18"/>
        <rFont val="Arial"/>
        <family val="2"/>
      </rPr>
      <t>Dei bereizleak, deien arrazoien arabera</t>
    </r>
  </si>
  <si>
    <r>
      <t xml:space="preserve">1. taula. </t>
    </r>
    <r>
      <rPr>
        <sz val="10"/>
        <rFont val="Arial"/>
        <family val="2"/>
      </rPr>
      <t>Indarkeria matxistaren emakume biktimentzako informazio- eta arreta-zerbitzu espezializatua. Zerbitzuaren erabiltzaileak profilaren eta sexuaren arabera. Bizkaia. 2024.</t>
    </r>
    <r>
      <rPr>
        <b/>
        <sz val="10"/>
        <rFont val="Arial"/>
        <family val="2"/>
      </rPr>
      <t xml:space="preserve"> </t>
    </r>
  </si>
  <si>
    <r>
      <t xml:space="preserve">2. taula. </t>
    </r>
    <r>
      <rPr>
        <sz val="10"/>
        <rFont val="Arial"/>
        <family val="2"/>
      </rPr>
      <t xml:space="preserve">Indarkeria matxistaren emakume biktimentzako informazio- eta arreta-zerbitzu espezializatua. Deiak egiten dituzten emakume biktimak, indarkeria motaren arabera. Bizkaia. 2024. </t>
    </r>
  </si>
  <si>
    <r>
      <t>3. taula.</t>
    </r>
    <r>
      <rPr>
        <sz val="10"/>
        <rFont val="Arial"/>
        <family val="2"/>
      </rPr>
      <t xml:space="preserve"> Indarkeria matxistaren emakume biktimentzako informazio- eta arreta-zerbitzu espezializatua. Bikotekideak edo bikotekide ohiak eragindako indarkeriaren biktima diren eta zerbitzua erabili duten emakumeak, indarkeria egoera berean jasandako tratu txar moten arabera. Bizkaia. 2024. </t>
    </r>
  </si>
  <si>
    <r>
      <t>4. taula.</t>
    </r>
    <r>
      <rPr>
        <sz val="10"/>
        <rFont val="Arial"/>
        <family val="2"/>
      </rPr>
      <t xml:space="preserve"> Indarkeria matxistaren emakume biktimentzako informazio- eta arreta-zerbitzu espezializatua. Familia barruko genero indarkeriaren biktima diren eta zerbitzua erabili duten emakumeak, indarkeria egoera berean jasandako tratu txar moten arabera. Bizkaia. 2024. </t>
    </r>
  </si>
  <si>
    <r>
      <t xml:space="preserve">5. taula. </t>
    </r>
    <r>
      <rPr>
        <sz val="10"/>
        <rFont val="Arial"/>
        <family val="2"/>
      </rPr>
      <t>Indarkeria matxistaren emakume biktimentzako informazio- eta arreta-zerbitzu espezializatua. Zerbitzua erabili duten emakume biktimak, erasotzaile kopuruaren arabera. Bizkaia. 2024.</t>
    </r>
  </si>
  <si>
    <r>
      <t xml:space="preserve">6. taula. </t>
    </r>
    <r>
      <rPr>
        <sz val="10"/>
        <rFont val="Arial"/>
        <family val="2"/>
      </rPr>
      <t>Indarkeria matxistaren emakume biktimentzako informazio- eta arreta-zerbitzu espezializatua. Biktimen eta erasotzaileen arteko harreman mota. Bizkaia. 2024.</t>
    </r>
  </si>
  <si>
    <r>
      <t xml:space="preserve">7. taula. </t>
    </r>
    <r>
      <rPr>
        <sz val="10"/>
        <rFont val="Arial"/>
        <family val="2"/>
      </rPr>
      <t xml:space="preserve">Indarkeria matxistaren emakume biktimentzako informazio- eta arreta-zerbitzu espezializatua. Indarkeriaren biktima diren eta zerbitzua erabili duten emakumeak, ardurapean dituzten adingabeen arabera. Bizkaia. 2024. </t>
    </r>
  </si>
  <si>
    <t>2006-2024 konparaketa</t>
  </si>
  <si>
    <r>
      <t xml:space="preserve">8. taula. </t>
    </r>
    <r>
      <rPr>
        <sz val="10"/>
        <rFont val="Arial"/>
        <family val="2"/>
      </rPr>
      <t xml:space="preserve">Indarkeria matxistaren emakume biktimentzako informazio- eta arreta-zerbitzu espezializatua. Zerbitzuaren erabiltzaileak profilaren eta sexuaren arabera. Bizkaia. Bilakaera 2006-2024. </t>
    </r>
  </si>
  <si>
    <r>
      <t xml:space="preserve">9. taula. </t>
    </r>
    <r>
      <rPr>
        <sz val="10"/>
        <rFont val="Arial"/>
        <family val="2"/>
      </rPr>
      <t>Indarkeria matxistaren emakume biktimentzako informazio- eta arreta-zerbitzu espezializatua. Dei bereizleak indarkeria motaren arabera. Bizkaia. 2024.</t>
    </r>
  </si>
  <si>
    <r>
      <t xml:space="preserve">10. taula. </t>
    </r>
    <r>
      <rPr>
        <sz val="10"/>
        <rFont val="Arial"/>
        <family val="2"/>
      </rPr>
      <t>Indarkeria matxistaren emakume biktimentzako informazio- eta arreta-zerbitzu espezializatua. Bikotekide/bikotekide ohiak eragindako indarkeriaren ondorioz jasotako dei bereizleak, indarkeriaren zikloaren fasearen arabera. Bizkaia. 2024.</t>
    </r>
  </si>
  <si>
    <r>
      <t>11. taula.</t>
    </r>
    <r>
      <rPr>
        <sz val="10"/>
        <rFont val="Arial"/>
        <family val="2"/>
      </rPr>
      <t xml:space="preserve"> Indarkeria matxistaren emakume biktimentzako informazio- eta arreta-zerbitzu espezializatua. Bikotekide/bikotekide ohiak eragindako indarkeriaren ondorioz jasotako dei bereizleak, biktimak arreta jasotzen duenean tratu txarrari buruz duen kontzientzia-mailaren arabera. Bizkaia. 2024.</t>
    </r>
    <r>
      <rPr>
        <b/>
        <sz val="10"/>
        <rFont val="Arial"/>
        <family val="2"/>
      </rPr>
      <t xml:space="preserve"> </t>
    </r>
  </si>
  <si>
    <r>
      <t xml:space="preserve">12. taula. </t>
    </r>
    <r>
      <rPr>
        <sz val="10"/>
        <rFont val="Arial"/>
        <family val="2"/>
      </rPr>
      <t>Indarkeria matxistaren emakume biktimentzako informazio- eta arreta-zerbitzu espezializatua. Dei bereizleak, deiaren arrazoien arabera. Bizkaia. 2024.</t>
    </r>
  </si>
  <si>
    <r>
      <t>13. taula.</t>
    </r>
    <r>
      <rPr>
        <sz val="10"/>
        <rFont val="Arial"/>
        <family val="2"/>
      </rPr>
      <t xml:space="preserve"> Indarkeria matxistaren emakume biktimentzako informazio- eta arreta-zerbitzu espezializatua. Dei bereizleak, zerbitzuak egindako esku-hartzeen arabera. Bizkaia. 2024.</t>
    </r>
  </si>
  <si>
    <r>
      <t xml:space="preserve">14. taula. </t>
    </r>
    <r>
      <rPr>
        <sz val="10"/>
        <rFont val="Arial"/>
        <family val="2"/>
      </rPr>
      <t xml:space="preserve">Indarkeria matxistaren emakume biktimentzako informazio- eta arreta-zerbitzu espezializatua. Dei bereizleak, arretak igorri dituzten iturrien arabera. Bizkaia. 2024. </t>
    </r>
  </si>
  <si>
    <r>
      <t xml:space="preserve">15. taula. </t>
    </r>
    <r>
      <rPr>
        <sz val="10"/>
        <rFont val="Arial"/>
        <family val="2"/>
      </rPr>
      <t xml:space="preserve">Indarkeria matxistaren emakume biktimentzako informazio- eta arreta-zerbitzu espezializatua. Dei bereizleak beste zerbitzuetara egindako deribazioen arabera. Bizkaia. 2024. </t>
    </r>
  </si>
  <si>
    <r>
      <t xml:space="preserve">16. taula. </t>
    </r>
    <r>
      <rPr>
        <sz val="10"/>
        <rFont val="Arial"/>
        <family val="2"/>
      </rPr>
      <t xml:space="preserve">Indarkeria matxistaren emakume biktimentzako informazio- eta arreta-zerbitzu espezializatua. Dei bereizleak, deia egin den udalerriaren arabera. Bizkaia. 2024. </t>
    </r>
  </si>
  <si>
    <t>I.F. Arreta telefonikoari buruzko datuak</t>
  </si>
  <si>
    <t>ERABILTZAILEEN PROFILA</t>
  </si>
  <si>
    <t>Biktimak</t>
  </si>
  <si>
    <t>Hurbileko pertsonak/Senideak</t>
  </si>
  <si>
    <t>Biktimarekin harremana duten profesionalak</t>
  </si>
  <si>
    <t>Biktimarekin harremanik ez duten profesionalak</t>
  </si>
  <si>
    <t>Guztira</t>
  </si>
  <si>
    <t>Iturria: Ongizate, Gazteria eta Erronka Demografikoaren Saila. Eusko Jaurlaritza.</t>
  </si>
  <si>
    <t>Emak.</t>
  </si>
  <si>
    <t>GUZTIZK. Gaineko %</t>
  </si>
  <si>
    <t>Gizonak</t>
  </si>
  <si>
    <t>GUZTIRA</t>
  </si>
  <si>
    <t>INDARKERIA MOTA</t>
  </si>
  <si>
    <t>Bikote/bikote ohiak eragindako indarkeria</t>
  </si>
  <si>
    <t>Familia barruko genero-indarkeria</t>
  </si>
  <si>
    <t>Sexu indarkeria</t>
  </si>
  <si>
    <t xml:space="preserve">Guztira  </t>
  </si>
  <si>
    <t>TRATU TXAR KOPURUA</t>
  </si>
  <si>
    <t>Tratu txar psikologikoa</t>
  </si>
  <si>
    <t>Tratu txar fisikoa</t>
  </si>
  <si>
    <t>Tratu txar ekonomikoa</t>
  </si>
  <si>
    <t>Tratu txar sexuala</t>
  </si>
  <si>
    <t>TRATU TXAR MOTA</t>
  </si>
  <si>
    <t>ERASOTZAILE KOPURUA</t>
  </si>
  <si>
    <t>Erasotzaile bakarra</t>
  </si>
  <si>
    <t>Hainbat erasotzaile</t>
  </si>
  <si>
    <t>ERASOTZAILEAREKIKO HARREMANA</t>
  </si>
  <si>
    <t>Bikotekidea / ezkontidea</t>
  </si>
  <si>
    <t>Bikotekide ohia/ ezkontide ohia</t>
  </si>
  <si>
    <t>Aurreko ahaidea</t>
  </si>
  <si>
    <t>Ondorengo ahaidea</t>
  </si>
  <si>
    <t>Bestelako ahaideak</t>
  </si>
  <si>
    <t>Biktimaren pertsona ezagunak</t>
  </si>
  <si>
    <t>Biktimaren pertsona ezezagunak</t>
  </si>
  <si>
    <t>Beste pertsona batzuk</t>
  </si>
  <si>
    <r>
      <t>Oharra:</t>
    </r>
    <r>
      <rPr>
        <sz val="8"/>
        <rFont val="Arial"/>
        <family val="2"/>
      </rPr>
      <t xml:space="preserve"> Guztizkoa ez dator bat emakume biktimen kopuruarekin, emakume batek </t>
    </r>
  </si>
  <si>
    <t>erasotzaile bat baino gehiago izan dezakeelako.</t>
  </si>
  <si>
    <r>
      <t>7.1.</t>
    </r>
    <r>
      <rPr>
        <u/>
        <sz val="9"/>
        <rFont val="Arial"/>
        <family val="2"/>
      </rPr>
      <t xml:space="preserve"> Adingabeak ardurapean dituzten edo ez dituzten emakume biktimak</t>
    </r>
  </si>
  <si>
    <t>ADINGABEAK ARDURAPEAN</t>
  </si>
  <si>
    <t>Ardurapeko adingabeekin</t>
  </si>
  <si>
    <t>Ardurapeko adingaberik gabe</t>
  </si>
  <si>
    <r>
      <t xml:space="preserve">7.2. </t>
    </r>
    <r>
      <rPr>
        <u/>
        <sz val="9"/>
        <rFont val="Arial"/>
        <family val="2"/>
      </rPr>
      <t>Emakume biktimak ardurapean dituzten adingabe kopuruaren arabera</t>
    </r>
  </si>
  <si>
    <t>ARDURAPEKO ADINGABE KOPURUA</t>
  </si>
  <si>
    <t>Adingabe bat</t>
  </si>
  <si>
    <t>Adingabe bi</t>
  </si>
  <si>
    <t>Hiru adingabe edo gehiago</t>
  </si>
  <si>
    <r>
      <t xml:space="preserve">7.3. </t>
    </r>
    <r>
      <rPr>
        <u/>
        <sz val="9"/>
        <rFont val="Arial"/>
        <family val="2"/>
      </rPr>
      <t>Haurdun dauden emakume biktimak</t>
    </r>
  </si>
  <si>
    <t>Haurdun daudenak</t>
  </si>
  <si>
    <t>Haurdun ez daudenak</t>
  </si>
  <si>
    <t>Pert. hurbilak / ahaideak</t>
  </si>
  <si>
    <t>Profesionalak</t>
  </si>
  <si>
    <t>Izendegia: E-Emakumeak / Gi-Gizonak / G-Guztira</t>
  </si>
  <si>
    <t xml:space="preserve">Iturriak: Gizarte Gaietako Sailburuordetza. Etxebizitza eta Gizarte Gaietako Saila. Eusko Jaurlaritza.(2006-2008) </t>
  </si>
  <si>
    <t>Genero-indarkeriaren Biktimei Laguntzeko Zuzendaritza. Herrizaingo Saila. Eusko Jaurlaritza (2009-2011)</t>
  </si>
  <si>
    <t>Emakunde-Emakumearen Euskal Erakundea (2012). Ongizate, Gazteria eta Erronka Demografikoaren Saila. Eusko Jaurlaritza. (2013tik)</t>
  </si>
  <si>
    <t>E</t>
  </si>
  <si>
    <t>Gi</t>
  </si>
  <si>
    <t>G</t>
  </si>
  <si>
    <t>Bikote/bikote ohia</t>
  </si>
  <si>
    <t>Sexu-indarkeria</t>
  </si>
  <si>
    <t>Familia barneko genero indarkeria</t>
  </si>
  <si>
    <t>Kasurik ez duten profesionalen deiak</t>
  </si>
  <si>
    <t>Dei bereizleak guztira</t>
  </si>
  <si>
    <t>Kop.</t>
  </si>
  <si>
    <t>GUZTIZK. gaineko %</t>
  </si>
  <si>
    <t>Ezezaguna</t>
  </si>
  <si>
    <t>Damua eta adiskidetzea</t>
  </si>
  <si>
    <t>Tentsioaren handitzea</t>
  </si>
  <si>
    <t>Gertakari zorrotza edo bortizkeriaren leherketa</t>
  </si>
  <si>
    <t>Dei bereizleak guztira (bikote/bikote ohiaren indark.)</t>
  </si>
  <si>
    <t>Txikia edo nulua</t>
  </si>
  <si>
    <t>Ertaina</t>
  </si>
  <si>
    <t>Altua</t>
  </si>
  <si>
    <r>
      <t>12.1.</t>
    </r>
    <r>
      <rPr>
        <u/>
        <sz val="9"/>
        <rFont val="Arial"/>
        <family val="2"/>
      </rPr>
      <t xml:space="preserve"> Dei bereizleak, deiaren arrazoi kopuruaren arabera</t>
    </r>
  </si>
  <si>
    <t>DEI BEREIZLEAK</t>
  </si>
  <si>
    <t>Arrazoi bateko deiak</t>
  </si>
  <si>
    <t>Arrazoi bat baino gehiago duten deiak</t>
  </si>
  <si>
    <r>
      <t xml:space="preserve">12.2. </t>
    </r>
    <r>
      <rPr>
        <u/>
        <sz val="9"/>
        <rFont val="Arial"/>
        <family val="2"/>
      </rPr>
      <t>Dei bereizleak, deien arrazoien arabera</t>
    </r>
  </si>
  <si>
    <t>Akonpainamedu eta jarraipen telefonikoa</t>
  </si>
  <si>
    <t>Informazioa</t>
  </si>
  <si>
    <t xml:space="preserve">Orientazioa </t>
  </si>
  <si>
    <t>Larrialdia</t>
  </si>
  <si>
    <t>Akonpainamendu eta jarraipen telefonikoa</t>
  </si>
  <si>
    <t>Euste emozionala</t>
  </si>
  <si>
    <t>Orientazioa</t>
  </si>
  <si>
    <t>Arreta krisian</t>
  </si>
  <si>
    <t>Beste zerbitzu batzuekin koordinazioa</t>
  </si>
  <si>
    <t>Oharra: larrialdiko arretak 112 zerbitzuaren esku-hartzea behar du; krisialdiko arreta, berriz, laguntza</t>
  </si>
  <si>
    <t>emozionala izan daiteke larrimin une batean, polizia edo medikuen premiazko esku hartzearen beharrik gabe.</t>
  </si>
  <si>
    <t>kop.</t>
  </si>
  <si>
    <t>IGORPEN ITURRIA</t>
  </si>
  <si>
    <t>Barnekoa (zerbitzutik bertatik)**</t>
  </si>
  <si>
    <t>Berezko iniziatiba</t>
  </si>
  <si>
    <t>Administrazioa*</t>
  </si>
  <si>
    <t>Osasun-zerbitzuak</t>
  </si>
  <si>
    <t>Adiskideak</t>
  </si>
  <si>
    <t>Beste gizarte-zerbitzu batzuk</t>
  </si>
  <si>
    <t>Elkarte-zerbitzuak eta GKEtakoak</t>
  </si>
  <si>
    <t>Hedabideak</t>
  </si>
  <si>
    <t>Senideak</t>
  </si>
  <si>
    <t>Zerbitzu-juridikoak (BLZ izan ezik)</t>
  </si>
  <si>
    <t>Auzitegi-medikua</t>
  </si>
  <si>
    <t>Biktimari Laguntzeko Zerbitzua</t>
  </si>
  <si>
    <t>* Genero Indarkeriaren arretan espezializatu gabeko administrazio-zerbitzuak (Emakunde, Euskal Enplegu Zerbitzua…).</t>
  </si>
  <si>
    <t>** Aurreko deian, zerbitzuak behar duenean berriro deitzea proposatu du.</t>
  </si>
  <si>
    <t>ZEIN ZERBITZURA DERIBATZEN DEN</t>
  </si>
  <si>
    <t>Biktimari Laguntzeko Zerbitzua (BLZ)</t>
  </si>
  <si>
    <t>Gizarte-zerbitzuak</t>
  </si>
  <si>
    <t>Berdintasun/Emakumearen zerbitzuak</t>
  </si>
  <si>
    <t>Zerbitzu-polizialak</t>
  </si>
  <si>
    <t>Zerbitzu-psikologikoak</t>
  </si>
  <si>
    <t>Programa psikologiko espezializatua BFA</t>
  </si>
  <si>
    <t>Larrialdi-zerbitzuak</t>
  </si>
  <si>
    <t>Gizarte zerbitzuetako zuzendaritza</t>
  </si>
  <si>
    <t>Krisi-zentroa</t>
  </si>
  <si>
    <t>Adingabeen zerbitzuak</t>
  </si>
  <si>
    <t>Enplegu-zerbitzua</t>
  </si>
  <si>
    <t>Beste batzuk</t>
  </si>
  <si>
    <t>Deribaziorik gabe</t>
  </si>
  <si>
    <r>
      <t>Oharra</t>
    </r>
    <r>
      <rPr>
        <sz val="8"/>
        <rFont val="Arial"/>
        <family val="2"/>
      </rPr>
      <t>: Zerbitzuaren arreta batek 0-1 deribazio izan ditzake.</t>
    </r>
  </si>
  <si>
    <t>GLUZ/GLFZ</t>
  </si>
  <si>
    <t>UDALERRIA</t>
  </si>
  <si>
    <t>Gainerakoa</t>
  </si>
  <si>
    <t>Oharra: "Gainerakoak" kategoria 5.000 biztanle baino gutxiagoko udalerriak</t>
  </si>
  <si>
    <t>edo 20 dei baino gutxiago egin dituzten udalerriak barne hartzen ditu.</t>
  </si>
  <si>
    <t>BIKOTE/BIKOTE OHIAREN INDARKERIAGATIKO ARRETAK</t>
  </si>
  <si>
    <t>Ziklotik kanpo / Ondorio psikologikoak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</si>
</sst>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\ "/>
    <numFmt numFmtId="165" formatCode="0\ "/>
    <numFmt numFmtId="166" formatCode="0.00\ "/>
    <numFmt numFmtId="167" formatCode="#,##0.0\ "/>
    <numFmt numFmtId="168" formatCode="#,##0\ "/>
    <numFmt numFmtId="169" formatCode="0.0\ "/>
  </numFmts>
  <fonts count="3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indexed="16"/>
      <name val="Arial"/>
      <family val="2"/>
    </font>
    <font>
      <sz val="9"/>
      <color indexed="18"/>
      <name val="Arial"/>
      <family val="2"/>
    </font>
    <font>
      <b/>
      <sz val="10"/>
      <color indexed="1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b/>
      <sz val="9"/>
      <color indexed="16"/>
      <name val="arial"/>
      <family val="2"/>
    </font>
    <font>
      <b/>
      <sz val="9"/>
      <color indexed="18"/>
      <name val="Arial"/>
      <family val="2"/>
    </font>
    <font>
      <b/>
      <sz val="10"/>
      <color indexed="16"/>
      <name val="Arial"/>
      <family val="2"/>
    </font>
    <font>
      <i/>
      <sz val="10"/>
      <name val="Arial"/>
      <family val="2"/>
    </font>
    <font>
      <b/>
      <sz val="10"/>
      <color indexed="62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sz val="8"/>
      <color indexed="16"/>
      <name val="Arial"/>
      <family val="2"/>
    </font>
    <font>
      <sz val="8"/>
      <color indexed="1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1"/>
      <color indexed="62"/>
      <name val="Calibri"/>
      <family val="2"/>
    </font>
    <font>
      <sz val="9"/>
      <color indexed="9"/>
      <name val="Arial"/>
      <family val="2"/>
    </font>
    <font>
      <sz val="10"/>
      <color indexed="15"/>
      <name val="Arial"/>
      <family val="2"/>
    </font>
    <font>
      <sz val="9"/>
      <color indexed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theme="1" tint="0.49998474074526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81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Alignment="1" applyProtection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8" fillId="2" borderId="3" xfId="0" applyNumberFormat="1" applyFont="1" applyFill="1" applyBorder="1" applyAlignment="1">
      <alignment horizontal="centerContinuous" vertical="center"/>
    </xf>
    <xf numFmtId="164" fontId="8" fillId="2" borderId="4" xfId="0" applyNumberFormat="1" applyFont="1" applyFill="1" applyBorder="1" applyAlignment="1">
      <alignment horizontal="centerContinuous" vertical="center"/>
    </xf>
    <xf numFmtId="164" fontId="8" fillId="2" borderId="5" xfId="0" applyNumberFormat="1" applyFont="1" applyFill="1" applyBorder="1" applyAlignment="1">
      <alignment horizontal="centerContinuous" vertical="center"/>
    </xf>
    <xf numFmtId="164" fontId="9" fillId="2" borderId="6" xfId="0" applyNumberFormat="1" applyFont="1" applyFill="1" applyBorder="1" applyAlignment="1">
      <alignment horizontal="center" vertical="center"/>
    </xf>
    <xf numFmtId="164" fontId="9" fillId="2" borderId="7" xfId="0" applyNumberFormat="1" applyFont="1" applyFill="1" applyBorder="1" applyAlignment="1">
      <alignment horizontal="centerContinuous" vertical="center"/>
    </xf>
    <xf numFmtId="164" fontId="9" fillId="2" borderId="8" xfId="0" applyNumberFormat="1" applyFont="1" applyFill="1" applyBorder="1" applyAlignment="1">
      <alignment horizontal="centerContinuous" vertical="center"/>
    </xf>
    <xf numFmtId="164" fontId="9" fillId="2" borderId="9" xfId="0" applyNumberFormat="1" applyFont="1" applyFill="1" applyBorder="1" applyAlignment="1">
      <alignment horizontal="centerContinuous" vertical="center"/>
    </xf>
    <xf numFmtId="164" fontId="8" fillId="2" borderId="10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8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 wrapText="1"/>
    </xf>
    <xf numFmtId="164" fontId="1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15" fillId="0" borderId="13" xfId="0" applyNumberFormat="1" applyFont="1" applyBorder="1" applyAlignment="1">
      <alignment vertical="center" wrapText="1"/>
    </xf>
    <xf numFmtId="164" fontId="9" fillId="2" borderId="3" xfId="0" applyNumberFormat="1" applyFont="1" applyFill="1" applyBorder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3" fillId="2" borderId="14" xfId="0" applyNumberFormat="1" applyFont="1" applyFill="1" applyBorder="1" applyAlignment="1">
      <alignment vertical="center"/>
    </xf>
    <xf numFmtId="164" fontId="3" fillId="2" borderId="13" xfId="0" applyNumberFormat="1" applyFont="1" applyFill="1" applyBorder="1" applyAlignment="1">
      <alignment vertical="center"/>
    </xf>
    <xf numFmtId="164" fontId="15" fillId="0" borderId="15" xfId="0" applyNumberFormat="1" applyFont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Continuous" vertical="center"/>
    </xf>
    <xf numFmtId="2" fontId="9" fillId="2" borderId="9" xfId="0" applyNumberFormat="1" applyFont="1" applyFill="1" applyBorder="1" applyAlignment="1">
      <alignment horizontal="centerContinuous" vertical="center"/>
    </xf>
    <xf numFmtId="168" fontId="9" fillId="4" borderId="6" xfId="0" applyNumberFormat="1" applyFont="1" applyFill="1" applyBorder="1" applyAlignment="1">
      <alignment horizontal="right" vertical="center"/>
    </xf>
    <xf numFmtId="164" fontId="9" fillId="4" borderId="7" xfId="0" applyNumberFormat="1" applyFont="1" applyFill="1" applyBorder="1" applyAlignment="1">
      <alignment vertical="center"/>
    </xf>
    <xf numFmtId="164" fontId="9" fillId="4" borderId="8" xfId="0" applyNumberFormat="1" applyFont="1" applyFill="1" applyBorder="1" applyAlignment="1">
      <alignment vertical="center"/>
    </xf>
    <xf numFmtId="164" fontId="9" fillId="4" borderId="8" xfId="0" applyNumberFormat="1" applyFont="1" applyFill="1" applyBorder="1" applyAlignment="1">
      <alignment horizontal="right" vertical="center"/>
    </xf>
    <xf numFmtId="164" fontId="9" fillId="4" borderId="9" xfId="0" applyNumberFormat="1" applyFont="1" applyFill="1" applyBorder="1" applyAlignment="1">
      <alignment horizontal="right" vertical="center"/>
    </xf>
    <xf numFmtId="168" fontId="17" fillId="4" borderId="6" xfId="0" applyNumberFormat="1" applyFont="1" applyFill="1" applyBorder="1" applyAlignment="1">
      <alignment vertical="center"/>
    </xf>
    <xf numFmtId="164" fontId="14" fillId="2" borderId="9" xfId="0" applyNumberFormat="1" applyFont="1" applyFill="1" applyBorder="1" applyAlignment="1">
      <alignment horizontal="centerContinuous" vertical="center"/>
    </xf>
    <xf numFmtId="164" fontId="14" fillId="2" borderId="10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4" borderId="8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17" fillId="0" borderId="0" xfId="0" applyNumberFormat="1" applyFont="1" applyFill="1" applyBorder="1" applyAlignment="1">
      <alignment horizontal="right" vertical="center"/>
    </xf>
    <xf numFmtId="2" fontId="21" fillId="0" borderId="0" xfId="0" applyNumberFormat="1" applyFont="1" applyFill="1" applyBorder="1" applyAlignment="1">
      <alignment vertical="center"/>
    </xf>
    <xf numFmtId="2" fontId="12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168" fontId="9" fillId="3" borderId="6" xfId="0" applyNumberFormat="1" applyFont="1" applyFill="1" applyBorder="1" applyAlignment="1">
      <alignment vertical="center"/>
    </xf>
    <xf numFmtId="164" fontId="14" fillId="2" borderId="8" xfId="0" applyNumberFormat="1" applyFont="1" applyFill="1" applyBorder="1" applyAlignment="1">
      <alignment horizontal="centerContinuous" vertical="center" wrapText="1"/>
    </xf>
    <xf numFmtId="164" fontId="18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164" fontId="3" fillId="0" borderId="16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164" fontId="3" fillId="0" borderId="18" xfId="0" applyNumberFormat="1" applyFont="1" applyBorder="1" applyAlignment="1">
      <alignment vertical="center"/>
    </xf>
    <xf numFmtId="168" fontId="3" fillId="0" borderId="19" xfId="0" applyNumberFormat="1" applyFont="1" applyBorder="1" applyAlignment="1">
      <alignment vertical="center"/>
    </xf>
    <xf numFmtId="164" fontId="3" fillId="0" borderId="20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vertical="center" wrapText="1"/>
    </xf>
    <xf numFmtId="164" fontId="3" fillId="0" borderId="14" xfId="0" applyNumberFormat="1" applyFont="1" applyBorder="1" applyAlignment="1">
      <alignment vertical="center"/>
    </xf>
    <xf numFmtId="0" fontId="12" fillId="0" borderId="0" xfId="1" applyFont="1" applyBorder="1" applyAlignment="1" applyProtection="1">
      <alignment horizontal="left" vertical="center"/>
    </xf>
    <xf numFmtId="164" fontId="14" fillId="2" borderId="5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vertical="top"/>
    </xf>
    <xf numFmtId="164" fontId="19" fillId="0" borderId="0" xfId="0" applyNumberFormat="1" applyFont="1" applyFill="1" applyAlignment="1">
      <alignment vertical="center"/>
    </xf>
    <xf numFmtId="168" fontId="3" fillId="0" borderId="20" xfId="0" applyNumberFormat="1" applyFont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164" fontId="11" fillId="0" borderId="22" xfId="0" applyNumberFormat="1" applyFont="1" applyFill="1" applyBorder="1" applyAlignment="1">
      <alignment vertical="center"/>
    </xf>
    <xf numFmtId="3" fontId="19" fillId="4" borderId="6" xfId="0" applyNumberFormat="1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vertical="center"/>
    </xf>
    <xf numFmtId="168" fontId="3" fillId="0" borderId="23" xfId="0" applyNumberFormat="1" applyFont="1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64" fontId="3" fillId="0" borderId="23" xfId="0" applyNumberFormat="1" applyFont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164" fontId="13" fillId="0" borderId="0" xfId="0" applyNumberFormat="1" applyFont="1" applyFill="1" applyBorder="1" applyAlignment="1"/>
    <xf numFmtId="165" fontId="26" fillId="0" borderId="25" xfId="0" applyNumberFormat="1" applyFont="1" applyFill="1" applyBorder="1" applyAlignment="1">
      <alignment vertical="center"/>
    </xf>
    <xf numFmtId="165" fontId="27" fillId="0" borderId="26" xfId="0" applyNumberFormat="1" applyFont="1" applyFill="1" applyBorder="1" applyAlignment="1">
      <alignment vertical="center"/>
    </xf>
    <xf numFmtId="165" fontId="28" fillId="0" borderId="26" xfId="0" applyNumberFormat="1" applyFont="1" applyFill="1" applyBorder="1" applyAlignment="1">
      <alignment vertical="center"/>
    </xf>
    <xf numFmtId="165" fontId="26" fillId="0" borderId="26" xfId="0" applyNumberFormat="1" applyFont="1" applyFill="1" applyBorder="1" applyAlignment="1">
      <alignment vertical="center"/>
    </xf>
    <xf numFmtId="165" fontId="28" fillId="0" borderId="26" xfId="0" applyNumberFormat="1" applyFont="1" applyFill="1" applyBorder="1" applyAlignment="1">
      <alignment horizontal="right" vertical="center"/>
    </xf>
    <xf numFmtId="165" fontId="28" fillId="0" borderId="27" xfId="0" applyNumberFormat="1" applyFont="1" applyFill="1" applyBorder="1" applyAlignment="1">
      <alignment vertical="center"/>
    </xf>
    <xf numFmtId="165" fontId="28" fillId="0" borderId="27" xfId="0" applyNumberFormat="1" applyFont="1" applyFill="1" applyBorder="1" applyAlignment="1">
      <alignment horizontal="right" vertical="center"/>
    </xf>
    <xf numFmtId="165" fontId="26" fillId="0" borderId="13" xfId="0" applyNumberFormat="1" applyFont="1" applyFill="1" applyBorder="1" applyAlignment="1">
      <alignment vertical="center"/>
    </xf>
    <xf numFmtId="165" fontId="27" fillId="0" borderId="22" xfId="0" applyNumberFormat="1" applyFont="1" applyFill="1" applyBorder="1" applyAlignment="1">
      <alignment vertical="center"/>
    </xf>
    <xf numFmtId="165" fontId="26" fillId="0" borderId="22" xfId="0" applyNumberFormat="1" applyFont="1" applyFill="1" applyBorder="1" applyAlignment="1">
      <alignment vertical="center"/>
    </xf>
    <xf numFmtId="168" fontId="14" fillId="4" borderId="9" xfId="0" applyNumberFormat="1" applyFont="1" applyFill="1" applyBorder="1" applyAlignment="1">
      <alignment vertical="center"/>
    </xf>
    <xf numFmtId="168" fontId="14" fillId="4" borderId="6" xfId="0" applyNumberFormat="1" applyFont="1" applyFill="1" applyBorder="1" applyAlignment="1">
      <alignment vertical="center"/>
    </xf>
    <xf numFmtId="168" fontId="14" fillId="4" borderId="6" xfId="0" applyNumberFormat="1" applyFont="1" applyFill="1" applyBorder="1" applyAlignment="1">
      <alignment horizontal="right" vertical="center"/>
    </xf>
    <xf numFmtId="168" fontId="14" fillId="0" borderId="4" xfId="0" applyNumberFormat="1" applyFont="1" applyFill="1" applyBorder="1" applyAlignment="1">
      <alignment vertical="center"/>
    </xf>
    <xf numFmtId="168" fontId="14" fillId="0" borderId="0" xfId="0" applyNumberFormat="1" applyFont="1" applyFill="1" applyBorder="1" applyAlignment="1">
      <alignment vertical="center"/>
    </xf>
    <xf numFmtId="168" fontId="14" fillId="0" borderId="0" xfId="0" applyNumberFormat="1" applyFont="1" applyFill="1" applyBorder="1" applyAlignment="1">
      <alignment horizontal="right" vertical="center"/>
    </xf>
    <xf numFmtId="0" fontId="7" fillId="0" borderId="0" xfId="1" applyFont="1" applyBorder="1" applyAlignment="1" applyProtection="1">
      <alignment vertical="center"/>
    </xf>
    <xf numFmtId="164" fontId="9" fillId="4" borderId="6" xfId="0" applyNumberFormat="1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164" fontId="9" fillId="4" borderId="6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horizontal="right" vertical="center"/>
    </xf>
    <xf numFmtId="168" fontId="16" fillId="0" borderId="0" xfId="0" applyNumberFormat="1" applyFont="1" applyFill="1" applyBorder="1" applyAlignment="1">
      <alignment vertical="center"/>
    </xf>
    <xf numFmtId="166" fontId="16" fillId="0" borderId="0" xfId="0" applyNumberFormat="1" applyFont="1" applyFill="1" applyBorder="1" applyAlignment="1">
      <alignment vertical="center"/>
    </xf>
    <xf numFmtId="164" fontId="18" fillId="0" borderId="0" xfId="0" applyNumberFormat="1" applyFont="1" applyFill="1" applyAlignment="1">
      <alignment vertical="center"/>
    </xf>
    <xf numFmtId="164" fontId="8" fillId="4" borderId="6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center"/>
    </xf>
    <xf numFmtId="168" fontId="17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vertical="center"/>
    </xf>
    <xf numFmtId="164" fontId="9" fillId="2" borderId="4" xfId="0" applyNumberFormat="1" applyFont="1" applyFill="1" applyBorder="1" applyAlignment="1">
      <alignment horizontal="centerContinuous" vertical="center"/>
    </xf>
    <xf numFmtId="164" fontId="9" fillId="2" borderId="3" xfId="0" applyNumberFormat="1" applyFont="1" applyFill="1" applyBorder="1" applyAlignment="1">
      <alignment horizontal="centerContinuous" vertical="center"/>
    </xf>
    <xf numFmtId="0" fontId="30" fillId="0" borderId="0" xfId="0" applyFont="1" applyAlignment="1">
      <alignment vertical="center"/>
    </xf>
    <xf numFmtId="168" fontId="16" fillId="0" borderId="29" xfId="0" applyNumberFormat="1" applyFont="1" applyBorder="1" applyAlignment="1">
      <alignment vertical="center"/>
    </xf>
    <xf numFmtId="168" fontId="16" fillId="0" borderId="22" xfId="0" applyNumberFormat="1" applyFont="1" applyBorder="1" applyAlignment="1">
      <alignment vertical="center"/>
    </xf>
    <xf numFmtId="164" fontId="29" fillId="0" borderId="0" xfId="0" applyNumberFormat="1" applyFont="1" applyFill="1" applyAlignment="1">
      <alignment vertical="center"/>
    </xf>
    <xf numFmtId="0" fontId="9" fillId="2" borderId="7" xfId="0" applyFont="1" applyFill="1" applyBorder="1" applyAlignment="1">
      <alignment horizontal="centerContinuous" vertical="center"/>
    </xf>
    <xf numFmtId="0" fontId="9" fillId="2" borderId="8" xfId="0" applyFont="1" applyFill="1" applyBorder="1" applyAlignment="1">
      <alignment horizontal="centerContinuous" vertical="center"/>
    </xf>
    <xf numFmtId="164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164" fontId="32" fillId="0" borderId="0" xfId="0" applyNumberFormat="1" applyFont="1" applyFill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10" fillId="0" borderId="30" xfId="0" applyNumberFormat="1" applyFont="1" applyFill="1" applyBorder="1" applyAlignment="1">
      <alignment vertical="center"/>
    </xf>
    <xf numFmtId="165" fontId="11" fillId="0" borderId="31" xfId="0" quotePrefix="1" applyNumberFormat="1" applyFont="1" applyFill="1" applyBorder="1" applyAlignment="1">
      <alignment vertical="center"/>
    </xf>
    <xf numFmtId="168" fontId="9" fillId="0" borderId="10" xfId="0" applyNumberFormat="1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8" fontId="16" fillId="0" borderId="10" xfId="0" applyNumberFormat="1" applyFont="1" applyBorder="1" applyAlignment="1">
      <alignment vertical="center"/>
    </xf>
    <xf numFmtId="168" fontId="9" fillId="0" borderId="22" xfId="0" applyNumberFormat="1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vertical="center"/>
    </xf>
    <xf numFmtId="164" fontId="10" fillId="0" borderId="23" xfId="0" applyNumberFormat="1" applyFont="1" applyFill="1" applyBorder="1" applyAlignment="1">
      <alignment vertical="center"/>
    </xf>
    <xf numFmtId="164" fontId="11" fillId="0" borderId="23" xfId="0" applyNumberFormat="1" applyFont="1" applyFill="1" applyBorder="1" applyAlignment="1">
      <alignment vertical="center"/>
    </xf>
    <xf numFmtId="168" fontId="9" fillId="0" borderId="23" xfId="0" applyNumberFormat="1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8" fontId="16" fillId="0" borderId="23" xfId="0" applyNumberFormat="1" applyFont="1" applyBorder="1" applyAlignment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68" fontId="16" fillId="0" borderId="19" xfId="0" applyNumberFormat="1" applyFont="1" applyBorder="1" applyAlignment="1">
      <alignment vertical="center"/>
    </xf>
    <xf numFmtId="164" fontId="15" fillId="0" borderId="20" xfId="0" applyNumberFormat="1" applyFont="1" applyBorder="1" applyAlignment="1">
      <alignment vertical="center"/>
    </xf>
    <xf numFmtId="164" fontId="15" fillId="0" borderId="24" xfId="0" applyNumberFormat="1" applyFont="1" applyBorder="1" applyAlignment="1">
      <alignment vertical="center" wrapText="1"/>
    </xf>
    <xf numFmtId="165" fontId="26" fillId="0" borderId="24" xfId="0" applyNumberFormat="1" applyFont="1" applyFill="1" applyBorder="1" applyAlignment="1">
      <alignment vertical="center"/>
    </xf>
    <xf numFmtId="165" fontId="27" fillId="0" borderId="23" xfId="0" applyNumberFormat="1" applyFont="1" applyFill="1" applyBorder="1" applyAlignment="1">
      <alignment vertical="center"/>
    </xf>
    <xf numFmtId="165" fontId="28" fillId="0" borderId="23" xfId="0" applyNumberFormat="1" applyFont="1" applyFill="1" applyBorder="1" applyAlignment="1">
      <alignment vertical="center"/>
    </xf>
    <xf numFmtId="165" fontId="26" fillId="0" borderId="23" xfId="0" applyNumberFormat="1" applyFont="1" applyFill="1" applyBorder="1" applyAlignment="1">
      <alignment vertical="center"/>
    </xf>
    <xf numFmtId="165" fontId="28" fillId="0" borderId="23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8" fontId="3" fillId="0" borderId="10" xfId="0" applyNumberFormat="1" applyFont="1" applyBorder="1" applyAlignment="1">
      <alignment vertical="center"/>
    </xf>
    <xf numFmtId="164" fontId="3" fillId="0" borderId="10" xfId="0" applyNumberFormat="1" applyFont="1" applyFill="1" applyBorder="1" applyAlignment="1">
      <alignment vertical="center"/>
    </xf>
    <xf numFmtId="168" fontId="3" fillId="0" borderId="3" xfId="0" applyNumberFormat="1" applyFont="1" applyBorder="1" applyAlignment="1">
      <alignment vertical="center"/>
    </xf>
    <xf numFmtId="168" fontId="3" fillId="0" borderId="32" xfId="0" applyNumberFormat="1" applyFont="1" applyBorder="1" applyAlignment="1">
      <alignment vertical="center"/>
    </xf>
    <xf numFmtId="164" fontId="3" fillId="0" borderId="23" xfId="0" applyNumberFormat="1" applyFont="1" applyFill="1" applyBorder="1" applyAlignment="1">
      <alignment vertical="center"/>
    </xf>
    <xf numFmtId="164" fontId="31" fillId="0" borderId="0" xfId="0" applyNumberFormat="1" applyFont="1" applyFill="1" applyAlignment="1">
      <alignment vertical="center"/>
    </xf>
    <xf numFmtId="168" fontId="3" fillId="0" borderId="1" xfId="0" applyNumberFormat="1" applyFont="1" applyBorder="1" applyAlignment="1">
      <alignment vertical="center"/>
    </xf>
    <xf numFmtId="164" fontId="8" fillId="2" borderId="7" xfId="0" applyNumberFormat="1" applyFont="1" applyFill="1" applyBorder="1" applyAlignment="1">
      <alignment horizontal="centerContinuous" vertical="center"/>
    </xf>
    <xf numFmtId="164" fontId="8" fillId="2" borderId="8" xfId="0" applyNumberFormat="1" applyFont="1" applyFill="1" applyBorder="1" applyAlignment="1">
      <alignment horizontal="centerContinuous" vertical="center"/>
    </xf>
    <xf numFmtId="164" fontId="8" fillId="2" borderId="9" xfId="0" applyNumberFormat="1" applyFont="1" applyFill="1" applyBorder="1" applyAlignment="1">
      <alignment horizontal="centerContinuous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20" fillId="0" borderId="0" xfId="0" applyNumberFormat="1" applyFont="1" applyAlignment="1">
      <alignment vertical="center" wrapText="1"/>
    </xf>
    <xf numFmtId="164" fontId="33" fillId="0" borderId="0" xfId="0" applyNumberFormat="1" applyFont="1" applyFill="1" applyAlignment="1">
      <alignment vertical="center"/>
    </xf>
    <xf numFmtId="164" fontId="16" fillId="0" borderId="20" xfId="0" applyNumberFormat="1" applyFont="1" applyBorder="1" applyAlignment="1">
      <alignment vertical="center"/>
    </xf>
    <xf numFmtId="168" fontId="3" fillId="0" borderId="39" xfId="0" applyNumberFormat="1" applyFont="1" applyBorder="1" applyAlignment="1">
      <alignment vertical="center"/>
    </xf>
    <xf numFmtId="164" fontId="3" fillId="0" borderId="41" xfId="0" applyNumberFormat="1" applyFont="1" applyBorder="1" applyAlignment="1">
      <alignment vertical="center"/>
    </xf>
    <xf numFmtId="168" fontId="3" fillId="0" borderId="12" xfId="0" applyNumberFormat="1" applyFont="1" applyBorder="1" applyAlignment="1">
      <alignment vertical="center"/>
    </xf>
    <xf numFmtId="164" fontId="3" fillId="0" borderId="43" xfId="0" applyNumberFormat="1" applyFont="1" applyBorder="1" applyAlignment="1">
      <alignment vertical="center"/>
    </xf>
    <xf numFmtId="164" fontId="3" fillId="0" borderId="44" xfId="0" applyNumberFormat="1" applyFont="1" applyBorder="1" applyAlignment="1">
      <alignment vertical="center"/>
    </xf>
    <xf numFmtId="168" fontId="3" fillId="0" borderId="45" xfId="0" applyNumberFormat="1" applyFont="1" applyBorder="1" applyAlignment="1">
      <alignment vertical="center"/>
    </xf>
    <xf numFmtId="164" fontId="3" fillId="0" borderId="46" xfId="0" applyNumberFormat="1" applyFont="1" applyBorder="1" applyAlignment="1">
      <alignment vertical="center"/>
    </xf>
    <xf numFmtId="168" fontId="3" fillId="0" borderId="42" xfId="0" applyNumberFormat="1" applyFont="1" applyBorder="1" applyAlignment="1">
      <alignment vertical="center"/>
    </xf>
    <xf numFmtId="164" fontId="20" fillId="0" borderId="0" xfId="0" applyNumberFormat="1" applyFont="1" applyBorder="1" applyAlignment="1">
      <alignment vertical="center" wrapText="1"/>
    </xf>
    <xf numFmtId="169" fontId="10" fillId="0" borderId="35" xfId="0" applyNumberFormat="1" applyFont="1" applyFill="1" applyBorder="1" applyAlignment="1">
      <alignment vertical="center"/>
    </xf>
    <xf numFmtId="169" fontId="10" fillId="0" borderId="36" xfId="0" applyNumberFormat="1" applyFont="1" applyFill="1" applyBorder="1" applyAlignment="1">
      <alignment vertical="center"/>
    </xf>
    <xf numFmtId="169" fontId="10" fillId="0" borderId="37" xfId="0" applyNumberFormat="1" applyFont="1" applyFill="1" applyBorder="1" applyAlignment="1">
      <alignment vertical="center"/>
    </xf>
    <xf numFmtId="169" fontId="10" fillId="4" borderId="6" xfId="0" applyNumberFormat="1" applyFont="1" applyFill="1" applyBorder="1" applyAlignment="1">
      <alignment vertical="center"/>
    </xf>
    <xf numFmtId="169" fontId="11" fillId="0" borderId="35" xfId="0" quotePrefix="1" applyNumberFormat="1" applyFont="1" applyFill="1" applyBorder="1" applyAlignment="1">
      <alignment vertical="center"/>
    </xf>
    <xf numFmtId="169" fontId="11" fillId="0" borderId="36" xfId="0" quotePrefix="1" applyNumberFormat="1" applyFont="1" applyFill="1" applyBorder="1" applyAlignment="1">
      <alignment vertical="center"/>
    </xf>
    <xf numFmtId="169" fontId="11" fillId="0" borderId="37" xfId="0" quotePrefix="1" applyNumberFormat="1" applyFont="1" applyFill="1" applyBorder="1" applyAlignment="1">
      <alignment vertical="center"/>
    </xf>
    <xf numFmtId="169" fontId="11" fillId="4" borderId="6" xfId="0" quotePrefix="1" applyNumberFormat="1" applyFont="1" applyFill="1" applyBorder="1" applyAlignment="1">
      <alignment vertical="center"/>
    </xf>
    <xf numFmtId="167" fontId="16" fillId="0" borderId="10" xfId="0" applyNumberFormat="1" applyFont="1" applyBorder="1" applyAlignment="1">
      <alignment vertical="center"/>
    </xf>
    <xf numFmtId="167" fontId="16" fillId="0" borderId="23" xfId="0" applyNumberFormat="1" applyFont="1" applyBorder="1" applyAlignment="1">
      <alignment vertical="center"/>
    </xf>
    <xf numFmtId="167" fontId="9" fillId="4" borderId="6" xfId="0" applyNumberFormat="1" applyFont="1" applyFill="1" applyBorder="1" applyAlignment="1">
      <alignment vertical="center"/>
    </xf>
    <xf numFmtId="167" fontId="16" fillId="0" borderId="19" xfId="0" applyNumberFormat="1" applyFont="1" applyBorder="1" applyAlignment="1">
      <alignment vertical="center"/>
    </xf>
    <xf numFmtId="167" fontId="16" fillId="0" borderId="22" xfId="0" applyNumberFormat="1" applyFont="1" applyBorder="1" applyAlignment="1">
      <alignment vertical="center"/>
    </xf>
    <xf numFmtId="167" fontId="16" fillId="0" borderId="45" xfId="0" applyNumberFormat="1" applyFont="1" applyBorder="1" applyAlignment="1">
      <alignment vertical="center"/>
    </xf>
    <xf numFmtId="167" fontId="16" fillId="0" borderId="42" xfId="0" applyNumberFormat="1" applyFont="1" applyBorder="1" applyAlignment="1">
      <alignment vertical="center"/>
    </xf>
    <xf numFmtId="167" fontId="16" fillId="0" borderId="48" xfId="0" applyNumberFormat="1" applyFont="1" applyBorder="1" applyAlignment="1">
      <alignment vertical="center"/>
    </xf>
    <xf numFmtId="169" fontId="3" fillId="0" borderId="10" xfId="0" applyNumberFormat="1" applyFont="1" applyFill="1" applyBorder="1" applyAlignment="1">
      <alignment vertical="center"/>
    </xf>
    <xf numFmtId="169" fontId="3" fillId="0" borderId="23" xfId="0" applyNumberFormat="1" applyFont="1" applyFill="1" applyBorder="1" applyAlignment="1">
      <alignment vertical="center"/>
    </xf>
    <xf numFmtId="169" fontId="9" fillId="3" borderId="6" xfId="0" applyNumberFormat="1" applyFont="1" applyFill="1" applyBorder="1" applyAlignment="1">
      <alignment vertical="center"/>
    </xf>
    <xf numFmtId="169" fontId="3" fillId="0" borderId="10" xfId="0" applyNumberFormat="1" applyFont="1" applyBorder="1" applyAlignment="1">
      <alignment vertical="center"/>
    </xf>
    <xf numFmtId="169" fontId="3" fillId="0" borderId="23" xfId="0" applyNumberFormat="1" applyFont="1" applyBorder="1" applyAlignment="1">
      <alignment vertical="center"/>
    </xf>
    <xf numFmtId="169" fontId="3" fillId="0" borderId="22" xfId="0" applyNumberFormat="1" applyFont="1" applyBorder="1" applyAlignment="1">
      <alignment vertical="center"/>
    </xf>
    <xf numFmtId="169" fontId="9" fillId="4" borderId="6" xfId="0" applyNumberFormat="1" applyFont="1" applyFill="1" applyBorder="1" applyAlignment="1">
      <alignment vertical="center"/>
    </xf>
    <xf numFmtId="169" fontId="3" fillId="0" borderId="38" xfId="0" applyNumberFormat="1" applyFont="1" applyBorder="1" applyAlignment="1">
      <alignment vertical="center"/>
    </xf>
    <xf numFmtId="169" fontId="3" fillId="0" borderId="42" xfId="0" applyNumberFormat="1" applyFont="1" applyBorder="1" applyAlignment="1">
      <alignment vertical="center"/>
    </xf>
    <xf numFmtId="169" fontId="3" fillId="0" borderId="30" xfId="0" applyNumberFormat="1" applyFont="1" applyBorder="1" applyAlignment="1">
      <alignment vertical="center"/>
    </xf>
    <xf numFmtId="169" fontId="3" fillId="0" borderId="48" xfId="0" applyNumberFormat="1" applyFont="1" applyBorder="1" applyAlignment="1">
      <alignment vertical="center"/>
    </xf>
    <xf numFmtId="169" fontId="3" fillId="0" borderId="0" xfId="0" applyNumberFormat="1" applyFont="1" applyBorder="1" applyAlignment="1">
      <alignment vertical="center"/>
    </xf>
    <xf numFmtId="164" fontId="15" fillId="0" borderId="0" xfId="0" applyNumberFormat="1" applyFont="1" applyBorder="1" applyAlignment="1"/>
    <xf numFmtId="169" fontId="3" fillId="0" borderId="45" xfId="0" applyNumberFormat="1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169" fontId="3" fillId="0" borderId="19" xfId="0" applyNumberFormat="1" applyFont="1" applyBorder="1" applyAlignment="1">
      <alignment vertical="center"/>
    </xf>
    <xf numFmtId="164" fontId="3" fillId="0" borderId="47" xfId="0" applyNumberFormat="1" applyFont="1" applyBorder="1" applyAlignment="1">
      <alignment vertical="center"/>
    </xf>
    <xf numFmtId="164" fontId="3" fillId="0" borderId="40" xfId="0" applyNumberFormat="1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168" fontId="16" fillId="0" borderId="38" xfId="0" applyNumberFormat="1" applyFont="1" applyBorder="1" applyAlignment="1">
      <alignment vertical="center"/>
    </xf>
    <xf numFmtId="164" fontId="3" fillId="0" borderId="50" xfId="0" applyNumberFormat="1" applyFont="1" applyBorder="1" applyAlignment="1">
      <alignment vertical="center"/>
    </xf>
    <xf numFmtId="168" fontId="3" fillId="0" borderId="49" xfId="0" applyNumberFormat="1" applyFont="1" applyBorder="1" applyAlignment="1">
      <alignment vertical="center"/>
    </xf>
    <xf numFmtId="169" fontId="16" fillId="0" borderId="10" xfId="0" applyNumberFormat="1" applyFont="1" applyFill="1" applyBorder="1" applyAlignment="1">
      <alignment vertical="center"/>
    </xf>
    <xf numFmtId="169" fontId="16" fillId="0" borderId="19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top"/>
    </xf>
    <xf numFmtId="168" fontId="3" fillId="0" borderId="20" xfId="0" applyNumberFormat="1" applyFont="1" applyFill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164" fontId="9" fillId="4" borderId="9" xfId="0" applyNumberFormat="1" applyFont="1" applyFill="1" applyBorder="1" applyAlignment="1">
      <alignment vertical="center"/>
    </xf>
    <xf numFmtId="164" fontId="15" fillId="0" borderId="0" xfId="0" applyNumberFormat="1" applyFont="1" applyBorder="1" applyAlignment="1">
      <alignment vertical="center"/>
    </xf>
    <xf numFmtId="164" fontId="15" fillId="0" borderId="0" xfId="0" applyNumberFormat="1" applyFont="1" applyFill="1" applyBorder="1" applyAlignment="1"/>
    <xf numFmtId="164" fontId="3" fillId="0" borderId="19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164" fontId="3" fillId="0" borderId="21" xfId="0" applyNumberFormat="1" applyFont="1" applyFill="1" applyBorder="1" applyAlignment="1">
      <alignment vertical="center"/>
    </xf>
    <xf numFmtId="49" fontId="16" fillId="0" borderId="20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164" fontId="3" fillId="0" borderId="30" xfId="0" applyNumberFormat="1" applyFont="1" applyFill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vertical="center"/>
    </xf>
    <xf numFmtId="168" fontId="3" fillId="0" borderId="30" xfId="0" applyNumberFormat="1" applyFont="1" applyBorder="1" applyAlignment="1">
      <alignment vertical="center"/>
    </xf>
    <xf numFmtId="169" fontId="3" fillId="0" borderId="3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centerContinuous" vertical="center"/>
    </xf>
    <xf numFmtId="164" fontId="14" fillId="0" borderId="0" xfId="0" applyNumberFormat="1" applyFont="1" applyFill="1" applyBorder="1" applyAlignment="1">
      <alignment horizontal="centerContinuous" vertical="center"/>
    </xf>
    <xf numFmtId="168" fontId="3" fillId="0" borderId="0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8" fontId="9" fillId="0" borderId="0" xfId="0" applyNumberFormat="1" applyFont="1" applyFill="1" applyBorder="1" applyAlignment="1">
      <alignment vertical="center"/>
    </xf>
    <xf numFmtId="169" fontId="9" fillId="0" borderId="0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left" vertical="center"/>
    </xf>
    <xf numFmtId="164" fontId="15" fillId="0" borderId="0" xfId="0" applyNumberFormat="1" applyFont="1" applyAlignment="1">
      <alignment vertical="center"/>
    </xf>
    <xf numFmtId="164" fontId="25" fillId="0" borderId="0" xfId="2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4" fillId="0" borderId="0" xfId="2" applyNumberFormat="1" applyFont="1" applyAlignment="1">
      <alignment vertical="center"/>
    </xf>
    <xf numFmtId="164" fontId="5" fillId="0" borderId="0" xfId="2" applyNumberFormat="1" applyFont="1" applyAlignment="1">
      <alignment vertical="center"/>
    </xf>
    <xf numFmtId="0" fontId="1" fillId="4" borderId="7" xfId="0" applyNumberFormat="1" applyFont="1" applyFill="1" applyBorder="1" applyAlignment="1">
      <alignment vertical="center" wrapText="1"/>
    </xf>
    <xf numFmtId="164" fontId="8" fillId="4" borderId="9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/>
    <xf numFmtId="164" fontId="8" fillId="0" borderId="4" xfId="0" applyNumberFormat="1" applyFont="1" applyFill="1" applyBorder="1" applyAlignment="1">
      <alignment horizontal="right" vertical="center"/>
    </xf>
    <xf numFmtId="164" fontId="13" fillId="0" borderId="0" xfId="0" applyNumberFormat="1" applyFont="1" applyAlignment="1">
      <alignment vertical="center"/>
    </xf>
    <xf numFmtId="164" fontId="14" fillId="2" borderId="6" xfId="2" applyNumberFormat="1" applyFont="1" applyFill="1" applyBorder="1" applyAlignment="1">
      <alignment horizontal="centerContinuous" vertical="center" wrapText="1"/>
    </xf>
    <xf numFmtId="164" fontId="3" fillId="0" borderId="51" xfId="0" applyNumberFormat="1" applyFont="1" applyBorder="1" applyAlignment="1">
      <alignment vertical="center"/>
    </xf>
    <xf numFmtId="164" fontId="3" fillId="0" borderId="52" xfId="0" applyNumberFormat="1" applyFont="1" applyBorder="1" applyAlignment="1">
      <alignment vertical="center"/>
    </xf>
    <xf numFmtId="164" fontId="3" fillId="0" borderId="53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/>
    </xf>
    <xf numFmtId="0" fontId="0" fillId="0" borderId="0" xfId="0" applyAlignment="1"/>
    <xf numFmtId="0" fontId="23" fillId="0" borderId="28" xfId="1" applyFont="1" applyBorder="1" applyAlignment="1" applyProtection="1">
      <alignment vertical="center"/>
    </xf>
    <xf numFmtId="0" fontId="0" fillId="0" borderId="28" xfId="0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534266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143000" y="2009775"/>
          <a:ext cx="60007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Zerbitzuaren erabiltzaileak profilaren eta sexuaren arabera. Bizkaia. 2024. 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4345" name="Text Box 9"/>
        <xdr:cNvSpPr txBox="1">
          <a:spLocks noChangeArrowheads="1"/>
        </xdr:cNvSpPr>
      </xdr:nvSpPr>
      <xdr:spPr bwMode="auto">
        <a:xfrm>
          <a:off x="1143000" y="1419225"/>
          <a:ext cx="600075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Hurrengo tauletan aurkezten diren datuak 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espezializatuaren (900 840 111)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erabilerari buruz ari dira.</a:t>
          </a:r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4196" name="Text Box 14"/>
        <xdr:cNvSpPr txBox="1">
          <a:spLocks noChangeArrowheads="1"/>
        </xdr:cNvSpPr>
      </xdr:nvSpPr>
      <xdr:spPr bwMode="auto">
        <a:xfrm>
          <a:off x="1143000" y="4438650"/>
          <a:ext cx="60007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Indarkeria matxistaren emakume biktimentzako informazio- eta arreta-zerbitzu espezializatua. Deiak egiten dituzten emakume biktimak, indarkeria motaren arabera. Bizkaia. 2024.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32</xdr:row>
      <xdr:rowOff>200024</xdr:rowOff>
    </xdr:from>
    <xdr:to>
      <xdr:col>12</xdr:col>
      <xdr:colOff>1</xdr:colOff>
      <xdr:row>35</xdr:row>
      <xdr:rowOff>200024</xdr:rowOff>
    </xdr:to>
    <xdr:sp macro="" textlink="">
      <xdr:nvSpPr>
        <xdr:cNvPr id="4347" name="Text Box 14"/>
        <xdr:cNvSpPr txBox="1">
          <a:spLocks noChangeArrowheads="1"/>
        </xdr:cNvSpPr>
      </xdr:nvSpPr>
      <xdr:spPr bwMode="auto">
        <a:xfrm>
          <a:off x="1143000" y="6381749"/>
          <a:ext cx="6000751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Indarkeria matxistaren emakume biktimentzako informazio- eta arreta-zerbitzu espezializatua. Bikotekideak/bikotekide ohiak eragindako indarkeriaren biktima diren eta zerbitzua erabili duten emakumeak, indarkeria egoera berean jasandako tratu txar moten arabera. Bizkaia. 2024.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45</xdr:row>
      <xdr:rowOff>0</xdr:rowOff>
    </xdr:from>
    <xdr:to>
      <xdr:col>12</xdr:col>
      <xdr:colOff>0</xdr:colOff>
      <xdr:row>47</xdr:row>
      <xdr:rowOff>133350</xdr:rowOff>
    </xdr:to>
    <xdr:sp macro="" textlink="">
      <xdr:nvSpPr>
        <xdr:cNvPr id="4978" name="Text Box 14"/>
        <xdr:cNvSpPr txBox="1">
          <a:spLocks noChangeArrowheads="1"/>
        </xdr:cNvSpPr>
      </xdr:nvSpPr>
      <xdr:spPr bwMode="auto">
        <a:xfrm>
          <a:off x="1143000" y="11725275"/>
          <a:ext cx="60007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Familia barruko genero indarkeriaren biktima diren eta zerbitzua erabili duten emakumeak, indarkeria egoera berean jasandako tratu txar moten arabera. Bizkaia. 2024. </a:t>
          </a:r>
        </a:p>
      </xdr:txBody>
    </xdr:sp>
    <xdr:clientData/>
  </xdr:twoCellAnchor>
  <xdr:twoCellAnchor>
    <xdr:from>
      <xdr:col>2</xdr:col>
      <xdr:colOff>0</xdr:colOff>
      <xdr:row>56</xdr:row>
      <xdr:rowOff>1</xdr:rowOff>
    </xdr:from>
    <xdr:to>
      <xdr:col>12</xdr:col>
      <xdr:colOff>0</xdr:colOff>
      <xdr:row>58</xdr:row>
      <xdr:rowOff>1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143000" y="16868776"/>
          <a:ext cx="60007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Zerbitzua erabili duten emakume biktimak, erasotzaile kopuruaren arabera. Bizkaia. 2024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</a:t>
          </a:r>
        </a:p>
      </xdr:txBody>
    </xdr:sp>
    <xdr:clientData/>
  </xdr:twoCellAnchor>
  <xdr:twoCellAnchor>
    <xdr:from>
      <xdr:col>2</xdr:col>
      <xdr:colOff>0</xdr:colOff>
      <xdr:row>66</xdr:row>
      <xdr:rowOff>0</xdr:rowOff>
    </xdr:from>
    <xdr:to>
      <xdr:col>12</xdr:col>
      <xdr:colOff>0</xdr:colOff>
      <xdr:row>68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984250" y="20605750"/>
          <a:ext cx="5984875" cy="412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Biktimen eta erasotzaileen arteko harreman mota. Bizkaia. 2024. </a:t>
          </a:r>
        </a:p>
      </xdr:txBody>
    </xdr:sp>
    <xdr:clientData/>
  </xdr:twoCellAnchor>
  <xdr:twoCellAnchor>
    <xdr:from>
      <xdr:col>2</xdr:col>
      <xdr:colOff>0</xdr:colOff>
      <xdr:row>82</xdr:row>
      <xdr:rowOff>0</xdr:rowOff>
    </xdr:from>
    <xdr:to>
      <xdr:col>12</xdr:col>
      <xdr:colOff>0</xdr:colOff>
      <xdr:row>85</xdr:row>
      <xdr:rowOff>0</xdr:rowOff>
    </xdr:to>
    <xdr:sp macro="" textlink="">
      <xdr:nvSpPr>
        <xdr:cNvPr id="4982" name="Text Box 14"/>
        <xdr:cNvSpPr txBox="1">
          <a:spLocks noChangeArrowheads="1"/>
        </xdr:cNvSpPr>
      </xdr:nvSpPr>
      <xdr:spPr bwMode="auto">
        <a:xfrm>
          <a:off x="1143000" y="15840075"/>
          <a:ext cx="6000750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Indarkeriaren biktima diren eta zerbitzua erabili duten emakumeak, ardurapean dituzten adingabeen arabera. Bizkaia. 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381866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3" name="12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9525</xdr:rowOff>
    </xdr:from>
    <xdr:to>
      <xdr:col>5</xdr:col>
      <xdr:colOff>0</xdr:colOff>
      <xdr:row>13</xdr:row>
      <xdr:rowOff>9525</xdr:rowOff>
    </xdr:to>
    <xdr:sp macro="" textlink="">
      <xdr:nvSpPr>
        <xdr:cNvPr id="6152" name="Text Box 8"/>
        <xdr:cNvSpPr txBox="1">
          <a:spLocks noChangeArrowheads="1"/>
        </xdr:cNvSpPr>
      </xdr:nvSpPr>
      <xdr:spPr bwMode="auto">
        <a:xfrm>
          <a:off x="1266825" y="2647950"/>
          <a:ext cx="11906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ERABILTZAILEEN PROFILA</a:t>
          </a:r>
        </a:p>
      </xdr:txBody>
    </xdr:sp>
    <xdr:clientData/>
  </xdr:twoCellAnchor>
  <xdr:twoCellAnchor>
    <xdr:from>
      <xdr:col>1</xdr:col>
      <xdr:colOff>380996</xdr:colOff>
      <xdr:row>8</xdr:row>
      <xdr:rowOff>95249</xdr:rowOff>
    </xdr:from>
    <xdr:to>
      <xdr:col>57</xdr:col>
      <xdr:colOff>238124</xdr:colOff>
      <xdr:row>10</xdr:row>
      <xdr:rowOff>0</xdr:rowOff>
    </xdr:to>
    <xdr:sp macro="" textlink="">
      <xdr:nvSpPr>
        <xdr:cNvPr id="6257" name="Text Box 9"/>
        <xdr:cNvSpPr txBox="1">
          <a:spLocks noChangeArrowheads="1"/>
        </xdr:cNvSpPr>
      </xdr:nvSpPr>
      <xdr:spPr bwMode="auto">
        <a:xfrm>
          <a:off x="1142996" y="1733549"/>
          <a:ext cx="12039603" cy="2286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Indarkeria matxistaren emakume biktimentzako informazio- eta arreta-zerbitzu espezializatua. Zerbitzuaren erabiltzaileak profilaren eta sexuaren arabera. Bizkaia. Bilakera 2006-2024. </a:t>
          </a:r>
        </a:p>
      </xdr:txBody>
    </xdr:sp>
    <xdr:clientData/>
  </xdr:twoCellAnchor>
  <xdr:twoCellAnchor>
    <xdr:from>
      <xdr:col>2</xdr:col>
      <xdr:colOff>9523</xdr:colOff>
      <xdr:row>6</xdr:row>
      <xdr:rowOff>228599</xdr:rowOff>
    </xdr:from>
    <xdr:to>
      <xdr:col>56</xdr:col>
      <xdr:colOff>19049</xdr:colOff>
      <xdr:row>8</xdr:row>
      <xdr:rowOff>0</xdr:rowOff>
    </xdr:to>
    <xdr:sp macro="" textlink="">
      <xdr:nvSpPr>
        <xdr:cNvPr id="6258" name="Text Box 9"/>
        <xdr:cNvSpPr txBox="1">
          <a:spLocks noChangeArrowheads="1"/>
        </xdr:cNvSpPr>
      </xdr:nvSpPr>
      <xdr:spPr bwMode="auto">
        <a:xfrm>
          <a:off x="1152523" y="1419224"/>
          <a:ext cx="10477501" cy="2190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Hurrengo tauletan aurkezten diren datuak 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espezializatuaren (900 840 111)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erabilerari buruz ari dira.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30</xdr:col>
      <xdr:colOff>77066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49</xdr:row>
      <xdr:rowOff>0</xdr:rowOff>
    </xdr:from>
    <xdr:to>
      <xdr:col>11</xdr:col>
      <xdr:colOff>57150</xdr:colOff>
      <xdr:row>51</xdr:row>
      <xdr:rowOff>66676</xdr:rowOff>
    </xdr:to>
    <xdr:sp macro="" textlink="">
      <xdr:nvSpPr>
        <xdr:cNvPr id="5124" name="Text Box 4"/>
        <xdr:cNvSpPr txBox="1">
          <a:spLocks noChangeArrowheads="1"/>
        </xdr:cNvSpPr>
      </xdr:nvSpPr>
      <xdr:spPr bwMode="auto">
        <a:xfrm>
          <a:off x="1143000" y="9439275"/>
          <a:ext cx="5495925" cy="4667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Dei bereizleak deiaren arrazoien arabera. Bizkaia. 2024.</a:t>
          </a: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12</xdr:col>
      <xdr:colOff>0</xdr:colOff>
      <xdr:row>88</xdr:row>
      <xdr:rowOff>0</xdr:rowOff>
    </xdr:to>
    <xdr:sp macro="" textlink="">
      <xdr:nvSpPr>
        <xdr:cNvPr id="5127" name="Text Box 7"/>
        <xdr:cNvSpPr txBox="1">
          <a:spLocks noChangeArrowheads="1"/>
        </xdr:cNvSpPr>
      </xdr:nvSpPr>
      <xdr:spPr bwMode="auto">
        <a:xfrm>
          <a:off x="990600" y="2493645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Dei bereizleak, arretak igorri dituzten iturrien arabera. Bizkaia. 2024. </a:t>
          </a:r>
        </a:p>
      </xdr:txBody>
    </xdr:sp>
    <xdr:clientData/>
  </xdr:twoCellAnchor>
  <xdr:twoCellAnchor>
    <xdr:from>
      <xdr:col>3</xdr:col>
      <xdr:colOff>0</xdr:colOff>
      <xdr:row>62</xdr:row>
      <xdr:rowOff>0</xdr:rowOff>
    </xdr:from>
    <xdr:to>
      <xdr:col>7</xdr:col>
      <xdr:colOff>0</xdr:colOff>
      <xdr:row>64</xdr:row>
      <xdr:rowOff>0</xdr:rowOff>
    </xdr:to>
    <xdr:sp macro="" textlink="">
      <xdr:nvSpPr>
        <xdr:cNvPr id="5141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DEIEN ARRAZOIAK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5149" name="Text Box 9"/>
        <xdr:cNvSpPr txBox="1">
          <a:spLocks noChangeArrowheads="1"/>
        </xdr:cNvSpPr>
      </xdr:nvSpPr>
      <xdr:spPr bwMode="auto">
        <a:xfrm>
          <a:off x="990600" y="150495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Hurrengo tauletan aurkezten diren datuak 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espezializatuaren (900 840 111)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erabilerari buruz ari dira.</a:t>
          </a:r>
        </a:p>
      </xdr:txBody>
    </xdr:sp>
    <xdr:clientData/>
  </xdr:twoCellAnchor>
  <xdr:twoCellAnchor>
    <xdr:from>
      <xdr:col>2</xdr:col>
      <xdr:colOff>0</xdr:colOff>
      <xdr:row>71</xdr:row>
      <xdr:rowOff>0</xdr:rowOff>
    </xdr:from>
    <xdr:to>
      <xdr:col>12</xdr:col>
      <xdr:colOff>0</xdr:colOff>
      <xdr:row>73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990600" y="1687830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Dei bereizleak zerbitzuak egindako esku-hartzeen arabera. Bizkaia. 2024.</a:t>
          </a:r>
        </a:p>
      </xdr:txBody>
    </xdr:sp>
    <xdr:clientData/>
  </xdr:twoCellAnchor>
  <xdr:twoCellAnchor>
    <xdr:from>
      <xdr:col>3</xdr:col>
      <xdr:colOff>0</xdr:colOff>
      <xdr:row>74</xdr:row>
      <xdr:rowOff>0</xdr:rowOff>
    </xdr:from>
    <xdr:to>
      <xdr:col>7</xdr:col>
      <xdr:colOff>0</xdr:colOff>
      <xdr:row>75</xdr:row>
      <xdr:rowOff>0</xdr:rowOff>
    </xdr:to>
    <xdr:sp macro="" textlink="">
      <xdr:nvSpPr>
        <xdr:cNvPr id="4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EGINDAKO ESKU-HARTZEA</a:t>
          </a:r>
        </a:p>
      </xdr:txBody>
    </xdr:sp>
    <xdr:clientData/>
  </xdr:twoCellAnchor>
  <xdr:twoCellAnchor>
    <xdr:from>
      <xdr:col>2</xdr:col>
      <xdr:colOff>1</xdr:colOff>
      <xdr:row>10</xdr:row>
      <xdr:rowOff>0</xdr:rowOff>
    </xdr:from>
    <xdr:to>
      <xdr:col>11</xdr:col>
      <xdr:colOff>238126</xdr:colOff>
      <xdr:row>12</xdr:row>
      <xdr:rowOff>0</xdr:rowOff>
    </xdr:to>
    <xdr:sp macro="" textlink="">
      <xdr:nvSpPr>
        <xdr:cNvPr id="5203" name="Text Box 5"/>
        <xdr:cNvSpPr txBox="1">
          <a:spLocks noChangeArrowheads="1"/>
        </xdr:cNvSpPr>
      </xdr:nvSpPr>
      <xdr:spPr bwMode="auto">
        <a:xfrm>
          <a:off x="1143001" y="1981200"/>
          <a:ext cx="56769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Dei bereizleak indarkeria motaren arabera. Bizkaia. 2024. </a:t>
          </a:r>
        </a:p>
      </xdr:txBody>
    </xdr:sp>
    <xdr:clientData/>
  </xdr:twoCellAnchor>
  <xdr:twoCellAnchor>
    <xdr:from>
      <xdr:col>2</xdr:col>
      <xdr:colOff>1</xdr:colOff>
      <xdr:row>21</xdr:row>
      <xdr:rowOff>161924</xdr:rowOff>
    </xdr:from>
    <xdr:to>
      <xdr:col>11</xdr:col>
      <xdr:colOff>152400</xdr:colOff>
      <xdr:row>24</xdr:row>
      <xdr:rowOff>152399</xdr:rowOff>
    </xdr:to>
    <xdr:sp macro="" textlink="">
      <xdr:nvSpPr>
        <xdr:cNvPr id="5638" name="Text Box 5"/>
        <xdr:cNvSpPr txBox="1">
          <a:spLocks noChangeArrowheads="1"/>
        </xdr:cNvSpPr>
      </xdr:nvSpPr>
      <xdr:spPr bwMode="auto">
        <a:xfrm>
          <a:off x="1143001" y="3914774"/>
          <a:ext cx="5591174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Bikotekide/bikotekide ohiak eragindako indarkeriaren ondorioz jasotako dei bereizleak, indarkeriaren zikloaren fasearen arabera. Bizkaia. 2024. </a:t>
          </a:r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7</xdr:col>
      <xdr:colOff>0</xdr:colOff>
      <xdr:row>28</xdr:row>
      <xdr:rowOff>0</xdr:rowOff>
    </xdr:to>
    <xdr:sp macro="" textlink="">
      <xdr:nvSpPr>
        <xdr:cNvPr id="12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INDARKERIAREN ZIKLOAREN FASEA</a:t>
          </a:r>
        </a:p>
      </xdr:txBody>
    </xdr:sp>
    <xdr:clientData/>
  </xdr:twoCellAnchor>
  <xdr:twoCellAnchor>
    <xdr:from>
      <xdr:col>2</xdr:col>
      <xdr:colOff>1</xdr:colOff>
      <xdr:row>37</xdr:row>
      <xdr:rowOff>0</xdr:rowOff>
    </xdr:from>
    <xdr:to>
      <xdr:col>11</xdr:col>
      <xdr:colOff>95250</xdr:colOff>
      <xdr:row>41</xdr:row>
      <xdr:rowOff>9525</xdr:rowOff>
    </xdr:to>
    <xdr:sp macro="" textlink="">
      <xdr:nvSpPr>
        <xdr:cNvPr id="5643" name="Text Box 5"/>
        <xdr:cNvSpPr txBox="1">
          <a:spLocks noChangeArrowheads="1"/>
        </xdr:cNvSpPr>
      </xdr:nvSpPr>
      <xdr:spPr bwMode="auto">
        <a:xfrm>
          <a:off x="1143001" y="7210425"/>
          <a:ext cx="5591174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Bikotekide/bikotekide ohiak eragindako indarkeriaren ondorioz jasotako dei bereizleak, biktimak arreta jasotzen duenean tratu txarrari buruz duen kontzientzia-mailaren arabera. Bizkaia. 2024. </a:t>
          </a: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1247775" y="7248525"/>
          <a:ext cx="24574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KONTZIENTZIA MAILA</a:t>
          </a:r>
        </a:p>
      </xdr:txBody>
    </xdr:sp>
    <xdr:clientData/>
  </xdr:twoCellAnchor>
  <xdr:twoCellAnchor>
    <xdr:from>
      <xdr:col>2</xdr:col>
      <xdr:colOff>0</xdr:colOff>
      <xdr:row>111</xdr:row>
      <xdr:rowOff>0</xdr:rowOff>
    </xdr:from>
    <xdr:to>
      <xdr:col>12</xdr:col>
      <xdr:colOff>0</xdr:colOff>
      <xdr:row>113</xdr:row>
      <xdr:rowOff>0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990600" y="30022800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Dei bereizleak beste zerbitzuetara egindako deribazioen arabera. Bizkaia. 2024. </a:t>
          </a:r>
        </a:p>
      </xdr:txBody>
    </xdr:sp>
    <xdr:clientData/>
  </xdr:twoCellAnchor>
  <xdr:twoCellAnchor>
    <xdr:from>
      <xdr:col>2</xdr:col>
      <xdr:colOff>0</xdr:colOff>
      <xdr:row>137</xdr:row>
      <xdr:rowOff>0</xdr:rowOff>
    </xdr:from>
    <xdr:to>
      <xdr:col>12</xdr:col>
      <xdr:colOff>0</xdr:colOff>
      <xdr:row>139</xdr:row>
      <xdr:rowOff>0</xdr:rowOff>
    </xdr:to>
    <xdr:sp macro="" textlink="">
      <xdr:nvSpPr>
        <xdr:cNvPr id="26" name="Text Box 7"/>
        <xdr:cNvSpPr txBox="1">
          <a:spLocks noChangeArrowheads="1"/>
        </xdr:cNvSpPr>
      </xdr:nvSpPr>
      <xdr:spPr bwMode="auto">
        <a:xfrm>
          <a:off x="990600" y="34909125"/>
          <a:ext cx="6162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matxistaren emakume biktimentzako informazio- eta arreta-zerbitzu espezializatua. Dei bereizleak, deia egin den udalerriaren arabera. Bizkaia. 2024. 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324716</xdr:colOff>
      <xdr:row>4</xdr:row>
      <xdr:rowOff>6927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9" name="18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8" customWidth="1"/>
    <col min="2" max="2" width="5.7109375" style="8" customWidth="1"/>
    <col min="3" max="5" width="6.7109375" style="8" customWidth="1"/>
    <col min="6" max="6" width="67.7109375" style="8" customWidth="1"/>
    <col min="7" max="7" width="4.140625" style="8" customWidth="1"/>
    <col min="8" max="8" width="9.140625" style="8" customWidth="1"/>
    <col min="9" max="9" width="1.5703125" style="8" customWidth="1"/>
    <col min="10" max="10" width="10.5703125" style="8" customWidth="1"/>
    <col min="11" max="13" width="9.140625" style="8" customWidth="1"/>
    <col min="14" max="14" width="8.7109375" style="8" customWidth="1"/>
    <col min="15" max="16384" width="9.140625" style="8"/>
  </cols>
  <sheetData>
    <row r="1" spans="1:14" ht="15.95" customHeight="1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2" customHeight="1" x14ac:dyDescent="0.2">
      <c r="B2" s="7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"/>
    </row>
    <row r="3" spans="1:14" ht="12" customHeight="1" x14ac:dyDescent="0.2">
      <c r="B3" s="7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7"/>
    </row>
    <row r="4" spans="1:14" ht="12" customHeight="1" x14ac:dyDescent="0.2"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7"/>
    </row>
    <row r="5" spans="1:14" ht="24" customHeight="1" x14ac:dyDescent="0.2"/>
    <row r="6" spans="1:14" ht="18" customHeight="1" x14ac:dyDescent="0.2">
      <c r="A6" s="64"/>
      <c r="C6" s="4" t="s">
        <v>25</v>
      </c>
      <c r="D6" s="10"/>
      <c r="E6" s="10"/>
      <c r="F6" s="10"/>
      <c r="G6" s="10"/>
      <c r="H6" s="10"/>
    </row>
    <row r="7" spans="1:14" ht="18" customHeight="1" x14ac:dyDescent="0.2">
      <c r="C7" s="5" t="s">
        <v>26</v>
      </c>
      <c r="D7" s="10"/>
      <c r="E7" s="10"/>
      <c r="F7" s="10"/>
      <c r="G7" s="10"/>
      <c r="H7" s="10"/>
    </row>
    <row r="8" spans="1:14" ht="15.95" customHeight="1" x14ac:dyDescent="0.2">
      <c r="C8" s="10"/>
      <c r="D8" s="10"/>
      <c r="E8" s="10"/>
      <c r="F8" s="10"/>
      <c r="G8" s="10"/>
      <c r="H8" s="10"/>
    </row>
    <row r="9" spans="1:14" ht="15.75" customHeight="1" x14ac:dyDescent="0.2">
      <c r="C9" s="10"/>
      <c r="D9" s="277" t="s">
        <v>27</v>
      </c>
      <c r="E9" s="278"/>
      <c r="F9" s="278"/>
      <c r="G9" s="105"/>
      <c r="H9" s="11"/>
      <c r="I9" s="11"/>
      <c r="J9" s="11"/>
      <c r="K9" s="11"/>
      <c r="L9" s="11"/>
      <c r="M9" s="11"/>
      <c r="N9" s="11"/>
    </row>
    <row r="10" spans="1:14" ht="48" customHeight="1" x14ac:dyDescent="0.2">
      <c r="C10" s="10"/>
      <c r="D10" s="10"/>
      <c r="E10" s="280" t="s">
        <v>34</v>
      </c>
      <c r="F10" s="280"/>
      <c r="G10" s="10"/>
      <c r="H10" s="10"/>
      <c r="I10" s="64"/>
      <c r="J10" s="64"/>
      <c r="K10" s="64"/>
    </row>
    <row r="11" spans="1:14" ht="48" customHeight="1" x14ac:dyDescent="0.2">
      <c r="C11" s="10"/>
      <c r="D11" s="10"/>
      <c r="E11" s="279" t="s">
        <v>35</v>
      </c>
      <c r="F11" s="279"/>
      <c r="G11" s="10"/>
      <c r="H11" s="10"/>
      <c r="I11" s="64"/>
      <c r="J11" s="64"/>
      <c r="K11" s="64"/>
    </row>
    <row r="12" spans="1:14" ht="63.95" customHeight="1" x14ac:dyDescent="0.2">
      <c r="C12" s="10"/>
      <c r="D12" s="10"/>
      <c r="E12" s="279" t="s">
        <v>36</v>
      </c>
      <c r="F12" s="279"/>
      <c r="G12" s="10"/>
      <c r="H12" s="10"/>
      <c r="I12" s="64"/>
      <c r="J12" s="64"/>
      <c r="K12" s="64"/>
    </row>
    <row r="13" spans="1:14" ht="63.95" customHeight="1" x14ac:dyDescent="0.2">
      <c r="C13" s="10"/>
      <c r="D13" s="10"/>
      <c r="E13" s="279" t="s">
        <v>37</v>
      </c>
      <c r="F13" s="279"/>
      <c r="G13" s="10"/>
      <c r="H13" s="10"/>
      <c r="I13" s="64"/>
      <c r="J13" s="64"/>
      <c r="K13" s="64"/>
    </row>
    <row r="14" spans="1:14" ht="48" customHeight="1" x14ac:dyDescent="0.2">
      <c r="C14" s="10"/>
      <c r="D14" s="10"/>
      <c r="E14" s="279" t="s">
        <v>38</v>
      </c>
      <c r="F14" s="279"/>
      <c r="G14" s="10"/>
      <c r="H14" s="10"/>
      <c r="I14" s="64"/>
      <c r="J14" s="64"/>
      <c r="K14" s="64"/>
    </row>
    <row r="15" spans="1:14" ht="48" customHeight="1" x14ac:dyDescent="0.2">
      <c r="C15" s="10"/>
      <c r="D15" s="10"/>
      <c r="E15" s="279" t="s">
        <v>39</v>
      </c>
      <c r="F15" s="279"/>
      <c r="G15" s="10"/>
      <c r="H15" s="10"/>
      <c r="I15" s="64"/>
      <c r="J15" s="133"/>
      <c r="K15" s="64"/>
    </row>
    <row r="16" spans="1:14" ht="48" customHeight="1" x14ac:dyDescent="0.2">
      <c r="C16" s="10"/>
      <c r="D16" s="10"/>
      <c r="E16" s="279" t="s">
        <v>40</v>
      </c>
      <c r="F16" s="279"/>
      <c r="G16" s="10"/>
      <c r="H16" s="10"/>
      <c r="I16" s="64"/>
      <c r="J16" s="64"/>
      <c r="K16" s="64"/>
    </row>
    <row r="17" spans="3:11" ht="15.95" customHeight="1" x14ac:dyDescent="0.2">
      <c r="C17" s="10"/>
      <c r="D17" s="10"/>
      <c r="F17" s="257" t="s">
        <v>28</v>
      </c>
      <c r="G17" s="10"/>
      <c r="H17" s="10"/>
      <c r="I17" s="64"/>
      <c r="J17" s="64"/>
      <c r="K17" s="64"/>
    </row>
    <row r="18" spans="3:11" ht="15.95" customHeight="1" x14ac:dyDescent="0.2">
      <c r="C18" s="10"/>
      <c r="D18" s="10"/>
      <c r="F18" s="257" t="s">
        <v>29</v>
      </c>
      <c r="G18" s="10"/>
      <c r="H18" s="10"/>
      <c r="I18" s="64"/>
      <c r="J18" s="64"/>
      <c r="K18" s="64"/>
    </row>
    <row r="19" spans="3:11" ht="15.95" customHeight="1" x14ac:dyDescent="0.2">
      <c r="C19" s="10"/>
      <c r="D19" s="10"/>
      <c r="F19" s="188" t="s">
        <v>30</v>
      </c>
      <c r="G19" s="10"/>
      <c r="H19" s="10"/>
      <c r="I19" s="64"/>
      <c r="J19" s="64"/>
      <c r="K19" s="64"/>
    </row>
    <row r="20" spans="3:11" ht="15.95" customHeight="1" x14ac:dyDescent="0.2">
      <c r="E20" s="31"/>
      <c r="F20" s="31"/>
      <c r="I20" s="64"/>
      <c r="J20" s="64"/>
      <c r="K20" s="64"/>
    </row>
    <row r="21" spans="3:11" ht="15.95" customHeight="1" x14ac:dyDescent="0.2">
      <c r="C21" s="10"/>
      <c r="D21" s="277" t="s">
        <v>41</v>
      </c>
      <c r="E21" s="278"/>
      <c r="F21" s="278"/>
      <c r="I21" s="64"/>
      <c r="J21" s="64"/>
      <c r="K21" s="64"/>
    </row>
    <row r="22" spans="3:11" ht="44.25" customHeight="1" x14ac:dyDescent="0.2">
      <c r="C22" s="10"/>
      <c r="D22" s="74"/>
      <c r="E22" s="280" t="s">
        <v>42</v>
      </c>
      <c r="F22" s="280"/>
      <c r="I22" s="64"/>
      <c r="J22" s="64"/>
      <c r="K22" s="64"/>
    </row>
    <row r="23" spans="3:11" ht="15.95" customHeight="1" x14ac:dyDescent="0.2">
      <c r="C23" s="10"/>
      <c r="D23" s="74"/>
      <c r="E23" s="31"/>
      <c r="F23" s="31"/>
      <c r="I23" s="64"/>
      <c r="J23" s="64"/>
      <c r="K23" s="64"/>
    </row>
    <row r="24" spans="3:11" ht="15.95" customHeight="1" x14ac:dyDescent="0.2">
      <c r="C24" s="10"/>
      <c r="D24" s="277" t="s">
        <v>31</v>
      </c>
      <c r="E24" s="278"/>
      <c r="F24" s="278"/>
      <c r="I24" s="64"/>
      <c r="J24" s="64"/>
      <c r="K24" s="64"/>
    </row>
    <row r="25" spans="3:11" ht="48" customHeight="1" x14ac:dyDescent="0.2">
      <c r="E25" s="280" t="s">
        <v>43</v>
      </c>
      <c r="F25" s="280"/>
      <c r="I25" s="64"/>
      <c r="J25" s="64"/>
      <c r="K25" s="64"/>
    </row>
    <row r="26" spans="3:11" ht="48" customHeight="1" x14ac:dyDescent="0.2">
      <c r="E26" s="280" t="s">
        <v>44</v>
      </c>
      <c r="F26" s="280"/>
      <c r="I26" s="64"/>
      <c r="J26" s="64"/>
      <c r="K26" s="64"/>
    </row>
    <row r="27" spans="3:11" ht="63.95" customHeight="1" x14ac:dyDescent="0.2">
      <c r="E27" s="279" t="s">
        <v>45</v>
      </c>
      <c r="F27" s="279"/>
      <c r="I27" s="134"/>
      <c r="J27" s="132"/>
      <c r="K27" s="64"/>
    </row>
    <row r="28" spans="3:11" ht="48" customHeight="1" x14ac:dyDescent="0.2">
      <c r="E28" s="280" t="s">
        <v>46</v>
      </c>
      <c r="F28" s="280"/>
      <c r="I28" s="64"/>
      <c r="J28" s="64"/>
      <c r="K28" s="64"/>
    </row>
    <row r="29" spans="3:11" ht="15.95" customHeight="1" x14ac:dyDescent="0.2">
      <c r="F29" s="177" t="s">
        <v>32</v>
      </c>
      <c r="I29" s="64"/>
      <c r="J29" s="64"/>
      <c r="K29" s="64"/>
    </row>
    <row r="30" spans="3:11" ht="15.95" customHeight="1" x14ac:dyDescent="0.2">
      <c r="F30" s="177" t="s">
        <v>33</v>
      </c>
      <c r="I30" s="64"/>
      <c r="J30" s="64"/>
      <c r="K30" s="64"/>
    </row>
    <row r="31" spans="3:11" ht="51.75" customHeight="1" x14ac:dyDescent="0.2">
      <c r="E31" s="280" t="s">
        <v>47</v>
      </c>
      <c r="F31" s="280"/>
      <c r="I31" s="64"/>
      <c r="J31" s="64"/>
      <c r="K31" s="64"/>
    </row>
    <row r="32" spans="3:11" ht="48" customHeight="1" x14ac:dyDescent="0.2">
      <c r="E32" s="279" t="s">
        <v>48</v>
      </c>
      <c r="F32" s="279"/>
      <c r="I32" s="64"/>
      <c r="J32" s="132"/>
      <c r="K32" s="64"/>
    </row>
    <row r="33" spans="5:11" ht="48" customHeight="1" x14ac:dyDescent="0.2">
      <c r="E33" s="280" t="s">
        <v>49</v>
      </c>
      <c r="F33" s="280"/>
      <c r="I33" s="64"/>
      <c r="J33" s="64"/>
      <c r="K33" s="64"/>
    </row>
    <row r="34" spans="5:11" ht="48" customHeight="1" x14ac:dyDescent="0.2">
      <c r="E34" s="279" t="s">
        <v>50</v>
      </c>
      <c r="F34" s="279"/>
      <c r="I34" s="64"/>
      <c r="J34" s="132"/>
      <c r="K34" s="64"/>
    </row>
    <row r="35" spans="5:11" ht="15.95" customHeight="1" x14ac:dyDescent="0.2">
      <c r="I35" s="64"/>
      <c r="J35" s="64"/>
      <c r="K35" s="64"/>
    </row>
    <row r="36" spans="5:11" ht="15.95" customHeight="1" x14ac:dyDescent="0.2">
      <c r="I36" s="64"/>
      <c r="J36" s="64"/>
      <c r="K36" s="64"/>
    </row>
    <row r="37" spans="5:11" ht="15.95" customHeight="1" x14ac:dyDescent="0.2">
      <c r="I37" s="64"/>
      <c r="J37" s="64"/>
      <c r="K37" s="64"/>
    </row>
    <row r="38" spans="5:11" ht="15.95" customHeight="1" x14ac:dyDescent="0.2">
      <c r="I38" s="64"/>
      <c r="J38" s="64"/>
      <c r="K38" s="64"/>
    </row>
    <row r="39" spans="5:11" ht="15.95" customHeight="1" x14ac:dyDescent="0.2">
      <c r="I39" s="64"/>
      <c r="J39" s="64"/>
      <c r="K39" s="64"/>
    </row>
    <row r="40" spans="5:11" ht="15.95" customHeight="1" x14ac:dyDescent="0.2">
      <c r="I40" s="64"/>
      <c r="J40" s="64"/>
      <c r="K40" s="64"/>
    </row>
    <row r="41" spans="5:11" ht="15.95" customHeight="1" x14ac:dyDescent="0.2">
      <c r="I41" s="64"/>
      <c r="J41" s="64"/>
      <c r="K41" s="64"/>
    </row>
    <row r="42" spans="5:11" ht="15.95" customHeight="1" x14ac:dyDescent="0.2">
      <c r="I42" s="64"/>
      <c r="J42" s="64"/>
      <c r="K42" s="64"/>
    </row>
    <row r="43" spans="5:11" ht="15.95" customHeight="1" x14ac:dyDescent="0.2">
      <c r="I43" s="64"/>
      <c r="J43" s="64"/>
      <c r="K43" s="64"/>
    </row>
    <row r="44" spans="5:11" ht="15.95" customHeight="1" x14ac:dyDescent="0.2">
      <c r="I44" s="64"/>
      <c r="J44" s="64"/>
      <c r="K44" s="64"/>
    </row>
    <row r="45" spans="5:11" ht="15.95" customHeight="1" x14ac:dyDescent="0.2">
      <c r="I45" s="64"/>
      <c r="J45" s="64"/>
      <c r="K45" s="64"/>
    </row>
    <row r="46" spans="5:11" ht="15.95" customHeight="1" x14ac:dyDescent="0.2">
      <c r="I46" s="64"/>
      <c r="J46" s="64"/>
      <c r="K46" s="64"/>
    </row>
    <row r="47" spans="5:11" ht="15.95" customHeight="1" x14ac:dyDescent="0.2">
      <c r="I47" s="64"/>
      <c r="J47" s="64"/>
      <c r="K47" s="64"/>
    </row>
    <row r="48" spans="5:11" ht="15.95" customHeight="1" x14ac:dyDescent="0.2">
      <c r="I48" s="64"/>
      <c r="J48" s="64"/>
      <c r="K48" s="64"/>
    </row>
    <row r="49" spans="9:11" ht="15.95" customHeight="1" x14ac:dyDescent="0.2">
      <c r="I49" s="64"/>
      <c r="J49" s="64"/>
      <c r="K49" s="64"/>
    </row>
    <row r="50" spans="9:11" ht="15.95" customHeight="1" x14ac:dyDescent="0.2">
      <c r="I50" s="64"/>
      <c r="J50" s="64"/>
      <c r="K50" s="64"/>
    </row>
    <row r="51" spans="9:11" ht="15.95" customHeight="1" x14ac:dyDescent="0.2">
      <c r="I51" s="64"/>
      <c r="J51" s="64"/>
      <c r="K51" s="64"/>
    </row>
    <row r="52" spans="9:11" ht="15.95" customHeight="1" x14ac:dyDescent="0.2">
      <c r="I52" s="64"/>
      <c r="J52" s="64"/>
      <c r="K52" s="64"/>
    </row>
    <row r="53" spans="9:11" ht="15.95" customHeight="1" x14ac:dyDescent="0.2">
      <c r="I53" s="64"/>
      <c r="J53" s="64"/>
      <c r="K53" s="64"/>
    </row>
    <row r="54" spans="9:11" ht="15.95" customHeight="1" x14ac:dyDescent="0.2">
      <c r="I54" s="64"/>
      <c r="J54" s="64"/>
      <c r="K54" s="64"/>
    </row>
    <row r="55" spans="9:11" ht="15.95" customHeight="1" x14ac:dyDescent="0.2">
      <c r="I55" s="64"/>
      <c r="J55" s="64"/>
      <c r="K55" s="64"/>
    </row>
    <row r="56" spans="9:11" ht="15.95" customHeight="1" x14ac:dyDescent="0.2">
      <c r="I56" s="64"/>
      <c r="J56" s="64"/>
      <c r="K56" s="64"/>
    </row>
    <row r="57" spans="9:11" ht="15.95" customHeight="1" x14ac:dyDescent="0.2">
      <c r="I57" s="64"/>
      <c r="J57" s="64"/>
      <c r="K57" s="64"/>
    </row>
    <row r="58" spans="9:11" ht="15.95" customHeight="1" x14ac:dyDescent="0.2">
      <c r="I58" s="64"/>
      <c r="J58" s="64"/>
      <c r="K58" s="64"/>
    </row>
    <row r="59" spans="9:11" ht="15.95" customHeight="1" x14ac:dyDescent="0.2">
      <c r="I59" s="64"/>
      <c r="J59" s="64"/>
      <c r="K59" s="64"/>
    </row>
    <row r="60" spans="9:11" ht="15.95" customHeight="1" x14ac:dyDescent="0.2">
      <c r="I60" s="64"/>
      <c r="J60" s="64"/>
      <c r="K60" s="64"/>
    </row>
    <row r="61" spans="9:11" ht="15.95" customHeight="1" x14ac:dyDescent="0.2"/>
    <row r="62" spans="9:11" ht="15.95" customHeight="1" x14ac:dyDescent="0.2"/>
    <row r="63" spans="9:11" ht="15.95" customHeight="1" x14ac:dyDescent="0.2"/>
    <row r="64" spans="9:11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6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</sheetData>
  <mergeCells count="19">
    <mergeCell ref="E34:F34"/>
    <mergeCell ref="E27:F27"/>
    <mergeCell ref="E33:F33"/>
    <mergeCell ref="E32:F32"/>
    <mergeCell ref="E25:F25"/>
    <mergeCell ref="E26:F26"/>
    <mergeCell ref="E28:F28"/>
    <mergeCell ref="E31:F31"/>
    <mergeCell ref="D9:F9"/>
    <mergeCell ref="D21:F21"/>
    <mergeCell ref="D24:F24"/>
    <mergeCell ref="E14:F14"/>
    <mergeCell ref="E15:F15"/>
    <mergeCell ref="E16:F16"/>
    <mergeCell ref="E10:F10"/>
    <mergeCell ref="E11:F11"/>
    <mergeCell ref="E12:F12"/>
    <mergeCell ref="E13:F13"/>
    <mergeCell ref="E22:F22"/>
  </mergeCells>
  <phoneticPr fontId="0" type="noConversion"/>
  <hyperlinks>
    <hyperlink ref="D9" location="plantilla_vertical!A1" display="SERVICIO DE ACOGIMIENTO DE URGENCIA"/>
    <hyperlink ref="D9:E9" location="AtencionTelefonica_Personas!A1" tooltip="AtencionTelefonica_Personas" display="Personas que contactan con el Servicio"/>
    <hyperlink ref="D21" location="plantilla_vertical!A1" display="SERVICIO DE ACOGIMIENTO DE URGENCIA"/>
    <hyperlink ref="D21:E21" location="AtencionTelefonica_Personas_Evo!A1" tooltip="AtencionTelefonica_Personas_Evo" display="Comparativa 2006-2013"/>
    <hyperlink ref="D21:F21" location="ArretaTelefonikoa_Pertsonak_Bil!A1" tooltip="ArretaTelefonikoa_Pertsonak_Bil" display="2006-2021 konparaketa"/>
    <hyperlink ref="D24" location="plantilla_vertical!A1" display="SERVICIO DE ACOGIMIENTO DE URGENCIA"/>
    <hyperlink ref="D24:E24" location="AtencionTelefonica_Llamadas!A1" tooltip="AtencionTelefonica_Llamadas" display="Llamadas recibidas"/>
    <hyperlink ref="D24:F24" location="ArretaTelefonikoa_Deiak!A1" tooltip="ArretaTelefonikoa_Deiak" display="Jasotako deiak"/>
    <hyperlink ref="D9:F9" location="ArretaTelefonikoa_Pertsonak!A1" tooltip="ArretaTelefonikoa_Pertsonak" display="Zerbitzuarekin harremanetan jartzen diren pertso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23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0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0" customWidth="1"/>
    <col min="2" max="2" width="5.7109375" style="10" customWidth="1"/>
    <col min="3" max="3" width="3.7109375" style="2" customWidth="1"/>
    <col min="4" max="4" width="6.7109375" style="2" customWidth="1"/>
    <col min="5" max="5" width="12" style="2" customWidth="1"/>
    <col min="6" max="6" width="19.28515625" style="2" customWidth="1"/>
    <col min="7" max="11" width="9.28515625" style="2" customWidth="1"/>
    <col min="12" max="12" width="5.5703125" style="2" customWidth="1"/>
    <col min="13" max="13" width="8.42578125" style="2" customWidth="1"/>
    <col min="14" max="14" width="3.5703125" style="2" customWidth="1"/>
    <col min="15" max="21" width="8.42578125" style="2" customWidth="1"/>
    <col min="22" max="16384" width="9.140625" style="2"/>
  </cols>
  <sheetData>
    <row r="1" spans="1:15" ht="15.95" customHeight="1" x14ac:dyDescent="0.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2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12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5" ht="12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1:15" ht="24" customHeight="1" x14ac:dyDescent="0.2">
      <c r="O5" s="126"/>
    </row>
    <row r="6" spans="1:15" ht="18" customHeight="1" x14ac:dyDescent="0.2">
      <c r="C6" s="4" t="s">
        <v>25</v>
      </c>
    </row>
    <row r="7" spans="1:15" ht="18" customHeight="1" x14ac:dyDescent="0.2">
      <c r="C7" s="5" t="s">
        <v>51</v>
      </c>
    </row>
    <row r="8" spans="1:15" ht="15.95" customHeight="1" x14ac:dyDescent="0.2">
      <c r="C8" s="5"/>
    </row>
    <row r="9" spans="1:15" ht="21.95" customHeight="1" x14ac:dyDescent="0.2">
      <c r="C9" s="5"/>
    </row>
    <row r="10" spans="1:15" ht="9" customHeight="1" x14ac:dyDescent="0.2">
      <c r="C10" s="6"/>
    </row>
    <row r="11" spans="1:15" ht="15.95" customHeight="1" x14ac:dyDescent="0.2">
      <c r="A11" s="27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 ht="15.9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5" ht="6.95" customHeight="1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5" ht="27" customHeight="1" x14ac:dyDescent="0.2">
      <c r="C14" s="3"/>
      <c r="D14" s="18" t="s">
        <v>52</v>
      </c>
      <c r="E14" s="19"/>
      <c r="F14" s="20"/>
      <c r="G14" s="258" t="s">
        <v>59</v>
      </c>
      <c r="H14" s="259" t="s">
        <v>60</v>
      </c>
      <c r="I14" s="258" t="s">
        <v>61</v>
      </c>
      <c r="J14" s="259" t="s">
        <v>60</v>
      </c>
      <c r="K14" s="258" t="s">
        <v>62</v>
      </c>
      <c r="L14" s="3"/>
    </row>
    <row r="15" spans="1:15" ht="15.95" customHeight="1" x14ac:dyDescent="0.2">
      <c r="C15" s="3"/>
      <c r="D15" s="135" t="s">
        <v>53</v>
      </c>
      <c r="E15" s="136"/>
      <c r="F15" s="136"/>
      <c r="G15" s="137">
        <v>850</v>
      </c>
      <c r="H15" s="189">
        <f>(G15*100)/$K$19</f>
        <v>68.382944489139177</v>
      </c>
      <c r="I15" s="138">
        <v>0</v>
      </c>
      <c r="J15" s="193">
        <f>(I15*100)/$K$19</f>
        <v>0</v>
      </c>
      <c r="K15" s="139">
        <f>G15+I15</f>
        <v>850</v>
      </c>
      <c r="L15" s="3"/>
      <c r="M15" s="33"/>
    </row>
    <row r="16" spans="1:15" ht="15.95" customHeight="1" x14ac:dyDescent="0.2">
      <c r="C16" s="3"/>
      <c r="D16" s="144" t="s">
        <v>54</v>
      </c>
      <c r="E16" s="71"/>
      <c r="F16" s="71"/>
      <c r="G16" s="145">
        <v>225</v>
      </c>
      <c r="H16" s="190">
        <f>(G16*100)/$K$19</f>
        <v>18.101367658889782</v>
      </c>
      <c r="I16" s="146">
        <v>61</v>
      </c>
      <c r="J16" s="194">
        <f>(I16*100)/$K$19</f>
        <v>4.9074818986323407</v>
      </c>
      <c r="K16" s="147">
        <f>G16+I16</f>
        <v>286</v>
      </c>
      <c r="L16" s="3"/>
      <c r="M16" s="33"/>
    </row>
    <row r="17" spans="1:12" ht="15.95" customHeight="1" x14ac:dyDescent="0.2">
      <c r="C17" s="3"/>
      <c r="D17" s="144" t="s">
        <v>55</v>
      </c>
      <c r="E17" s="71"/>
      <c r="F17" s="84"/>
      <c r="G17" s="145">
        <v>74</v>
      </c>
      <c r="H17" s="190">
        <f>(G17*100)/$K$19</f>
        <v>5.9533386967015289</v>
      </c>
      <c r="I17" s="146">
        <v>5</v>
      </c>
      <c r="J17" s="194">
        <f>(I17*100)/$K$19</f>
        <v>0.40225261464199519</v>
      </c>
      <c r="K17" s="147">
        <f>G17+I17</f>
        <v>79</v>
      </c>
      <c r="L17" s="3"/>
    </row>
    <row r="18" spans="1:12" ht="15.95" customHeight="1" x14ac:dyDescent="0.2">
      <c r="C18" s="3"/>
      <c r="D18" s="12" t="s">
        <v>56</v>
      </c>
      <c r="E18" s="1"/>
      <c r="F18" s="1"/>
      <c r="G18" s="79">
        <v>20</v>
      </c>
      <c r="H18" s="191">
        <f>(G18*100)/$K$19</f>
        <v>1.6090104585679808</v>
      </c>
      <c r="I18" s="80">
        <v>8</v>
      </c>
      <c r="J18" s="195">
        <f>(I18*100)/$K$19</f>
        <v>0.64360418342719228</v>
      </c>
      <c r="K18" s="143">
        <f>G18+I18</f>
        <v>28</v>
      </c>
      <c r="L18" s="3"/>
    </row>
    <row r="19" spans="1:12" ht="15.95" customHeight="1" x14ac:dyDescent="0.2">
      <c r="C19" s="3"/>
      <c r="D19" s="29"/>
      <c r="E19" s="30"/>
      <c r="F19" s="47" t="s">
        <v>57</v>
      </c>
      <c r="G19" s="81">
        <f>SUM(G15:G18)</f>
        <v>1169</v>
      </c>
      <c r="H19" s="192">
        <f>(G19*100)/$K$19</f>
        <v>94.046661303298478</v>
      </c>
      <c r="I19" s="51">
        <f>SUM(I15:I18)</f>
        <v>74</v>
      </c>
      <c r="J19" s="196">
        <f>(I19*100)/$K$19</f>
        <v>5.9533386967015289</v>
      </c>
      <c r="K19" s="43">
        <f>SUM(K15:K18)</f>
        <v>1243</v>
      </c>
      <c r="L19" s="3"/>
    </row>
    <row r="20" spans="1:12" s="33" customFormat="1" ht="15.95" customHeight="1" x14ac:dyDescent="0.2">
      <c r="A20" s="10"/>
      <c r="B20" s="10"/>
      <c r="C20" s="3"/>
      <c r="D20" s="32" t="s">
        <v>58</v>
      </c>
      <c r="E20" s="3"/>
      <c r="F20" s="3"/>
      <c r="G20" s="3"/>
      <c r="H20" s="3"/>
      <c r="I20" s="3"/>
      <c r="J20" s="3"/>
      <c r="K20" s="3"/>
      <c r="L20" s="3"/>
    </row>
    <row r="21" spans="1:12" s="33" customFormat="1" ht="15.95" customHeight="1" x14ac:dyDescent="0.2">
      <c r="A21" s="10"/>
      <c r="B21" s="10"/>
      <c r="C21" s="3"/>
      <c r="D21" s="56"/>
      <c r="E21" s="56"/>
      <c r="F21" s="57"/>
      <c r="G21" s="58"/>
      <c r="H21" s="59"/>
      <c r="I21" s="60"/>
    </row>
    <row r="22" spans="1:12" s="33" customFormat="1" ht="15.95" customHeight="1" x14ac:dyDescent="0.2">
      <c r="A22" s="10"/>
      <c r="B22" s="10"/>
      <c r="C22" s="3"/>
      <c r="D22" s="56"/>
      <c r="E22" s="56"/>
      <c r="F22" s="57"/>
      <c r="G22" s="58"/>
      <c r="H22" s="59"/>
      <c r="I22" s="60"/>
    </row>
    <row r="23" spans="1:12" ht="15.95" customHeight="1" x14ac:dyDescent="0.2">
      <c r="C23" s="63"/>
      <c r="D23" s="63"/>
      <c r="E23" s="63"/>
    </row>
    <row r="24" spans="1:12" ht="15.95" customHeight="1" x14ac:dyDescent="0.2"/>
    <row r="25" spans="1:12" ht="6.95" customHeight="1" x14ac:dyDescent="0.2"/>
    <row r="26" spans="1:12" ht="18" customHeight="1" x14ac:dyDescent="0.2">
      <c r="D26" s="130" t="s">
        <v>63</v>
      </c>
      <c r="E26" s="131"/>
      <c r="F26" s="131"/>
      <c r="G26" s="17" t="s">
        <v>59</v>
      </c>
      <c r="H26" s="17" t="s">
        <v>0</v>
      </c>
    </row>
    <row r="27" spans="1:12" ht="15.95" customHeight="1" x14ac:dyDescent="0.2">
      <c r="D27" s="140" t="s">
        <v>64</v>
      </c>
      <c r="E27" s="141"/>
      <c r="F27" s="141"/>
      <c r="G27" s="142">
        <v>745</v>
      </c>
      <c r="H27" s="197">
        <f>(G27*100)/$G$30</f>
        <v>87.647058823529406</v>
      </c>
    </row>
    <row r="28" spans="1:12" ht="15.95" customHeight="1" x14ac:dyDescent="0.2">
      <c r="D28" s="148" t="s">
        <v>65</v>
      </c>
      <c r="E28" s="149"/>
      <c r="F28" s="149"/>
      <c r="G28" s="150">
        <v>49</v>
      </c>
      <c r="H28" s="198">
        <f>(G28*100)/$G$30</f>
        <v>5.7647058823529411</v>
      </c>
      <c r="L28" s="33"/>
    </row>
    <row r="29" spans="1:12" ht="15.95" customHeight="1" x14ac:dyDescent="0.2">
      <c r="D29" s="223" t="s">
        <v>66</v>
      </c>
      <c r="E29" s="224"/>
      <c r="F29" s="224"/>
      <c r="G29" s="150">
        <v>56</v>
      </c>
      <c r="H29" s="198">
        <f>(G29*100)/$G$30</f>
        <v>6.5882352941176467</v>
      </c>
      <c r="J29" s="33"/>
    </row>
    <row r="30" spans="1:12" ht="15.95" customHeight="1" x14ac:dyDescent="0.2">
      <c r="D30" s="260"/>
      <c r="E30" s="54"/>
      <c r="F30" s="47" t="s">
        <v>67</v>
      </c>
      <c r="G30" s="233">
        <f>SUM(G27:G29)</f>
        <v>850</v>
      </c>
      <c r="H30" s="199">
        <f>(G30*100)/$G$30</f>
        <v>100</v>
      </c>
    </row>
    <row r="31" spans="1:12" ht="15.95" customHeight="1" x14ac:dyDescent="0.2">
      <c r="D31" s="32" t="s">
        <v>58</v>
      </c>
      <c r="E31" s="56"/>
      <c r="F31" s="119"/>
      <c r="G31" s="58"/>
      <c r="H31" s="59"/>
      <c r="I31" s="60"/>
    </row>
    <row r="32" spans="1:12" ht="15.95" customHeight="1" x14ac:dyDescent="0.2"/>
    <row r="33" spans="1:12" ht="15.95" customHeight="1" x14ac:dyDescent="0.2">
      <c r="A33"/>
      <c r="B33"/>
    </row>
    <row r="34" spans="1:12" ht="15.95" customHeight="1" x14ac:dyDescent="0.2">
      <c r="A34"/>
      <c r="B34"/>
    </row>
    <row r="35" spans="1:12" ht="15.95" customHeight="1" x14ac:dyDescent="0.2">
      <c r="A35"/>
      <c r="B35"/>
    </row>
    <row r="36" spans="1:12" ht="15.95" customHeight="1" x14ac:dyDescent="0.2">
      <c r="A36"/>
      <c r="B36"/>
    </row>
    <row r="37" spans="1:12" ht="6.95" customHeight="1" x14ac:dyDescent="0.2">
      <c r="A37"/>
      <c r="B37"/>
    </row>
    <row r="38" spans="1:12" ht="18" customHeight="1" x14ac:dyDescent="0.2">
      <c r="A38"/>
      <c r="B38"/>
      <c r="D38" s="130" t="s">
        <v>68</v>
      </c>
      <c r="E38" s="131"/>
      <c r="F38" s="131"/>
      <c r="G38" s="17" t="s">
        <v>59</v>
      </c>
      <c r="H38" s="17" t="s">
        <v>0</v>
      </c>
    </row>
    <row r="39" spans="1:12" ht="15.95" customHeight="1" x14ac:dyDescent="0.2">
      <c r="A39"/>
      <c r="B39"/>
      <c r="D39" s="140" t="s">
        <v>69</v>
      </c>
      <c r="E39" s="141"/>
      <c r="F39" s="141"/>
      <c r="G39" s="142">
        <v>745</v>
      </c>
      <c r="H39" s="202">
        <f>(G39*100)/$G$27</f>
        <v>100</v>
      </c>
    </row>
    <row r="40" spans="1:12" ht="15.95" customHeight="1" x14ac:dyDescent="0.2">
      <c r="A40"/>
      <c r="B40"/>
      <c r="D40" s="148" t="s">
        <v>70</v>
      </c>
      <c r="E40" s="149"/>
      <c r="F40" s="149"/>
      <c r="G40" s="150">
        <v>403</v>
      </c>
      <c r="H40" s="203">
        <f>(G40*100)/$G$27</f>
        <v>54.093959731543627</v>
      </c>
      <c r="J40" s="33"/>
      <c r="L40" s="33"/>
    </row>
    <row r="41" spans="1:12" ht="15.95" customHeight="1" x14ac:dyDescent="0.2">
      <c r="A41"/>
      <c r="B41"/>
      <c r="D41" s="148" t="s">
        <v>71</v>
      </c>
      <c r="E41" s="149"/>
      <c r="F41" s="149"/>
      <c r="G41" s="150">
        <v>251</v>
      </c>
      <c r="H41" s="203">
        <f t="shared" ref="H41:H42" si="0">(G41*100)/$G$27</f>
        <v>33.691275167785236</v>
      </c>
    </row>
    <row r="42" spans="1:12" ht="15.95" customHeight="1" x14ac:dyDescent="0.2">
      <c r="A42"/>
      <c r="B42"/>
      <c r="D42" s="107" t="s">
        <v>72</v>
      </c>
      <c r="E42" s="108"/>
      <c r="F42" s="108"/>
      <c r="G42" s="128">
        <v>125</v>
      </c>
      <c r="H42" s="204">
        <f t="shared" si="0"/>
        <v>16.778523489932887</v>
      </c>
    </row>
    <row r="43" spans="1:12" ht="15.95" customHeight="1" x14ac:dyDescent="0.2">
      <c r="A43"/>
      <c r="B43"/>
      <c r="D43" s="32" t="s">
        <v>58</v>
      </c>
      <c r="E43" s="56"/>
      <c r="F43" s="57"/>
      <c r="G43" s="58"/>
      <c r="H43" s="59"/>
    </row>
    <row r="44" spans="1:12" ht="15.95" customHeight="1" x14ac:dyDescent="0.2">
      <c r="A44"/>
      <c r="B44"/>
    </row>
    <row r="45" spans="1:12" ht="15.95" customHeight="1" x14ac:dyDescent="0.2">
      <c r="A45"/>
      <c r="B45"/>
    </row>
    <row r="46" spans="1:12" ht="15.95" customHeight="1" x14ac:dyDescent="0.2">
      <c r="A46"/>
      <c r="B46"/>
    </row>
    <row r="47" spans="1:12" ht="15.95" customHeight="1" x14ac:dyDescent="0.2">
      <c r="A47"/>
      <c r="B47"/>
    </row>
    <row r="48" spans="1:12" ht="15.95" customHeight="1" x14ac:dyDescent="0.2"/>
    <row r="49" spans="4:12" ht="6.95" customHeight="1" x14ac:dyDescent="0.2"/>
    <row r="50" spans="4:12" ht="18" customHeight="1" x14ac:dyDescent="0.2">
      <c r="D50" s="130" t="s">
        <v>73</v>
      </c>
      <c r="E50" s="131"/>
      <c r="F50" s="131"/>
      <c r="G50" s="17" t="s">
        <v>59</v>
      </c>
      <c r="H50" s="17" t="s">
        <v>0</v>
      </c>
    </row>
    <row r="51" spans="4:12" ht="15.95" customHeight="1" x14ac:dyDescent="0.2">
      <c r="D51" s="140" t="s">
        <v>69</v>
      </c>
      <c r="E51" s="141"/>
      <c r="F51" s="141"/>
      <c r="G51" s="142">
        <v>49</v>
      </c>
      <c r="H51" s="197">
        <f>G51*100/$G$28</f>
        <v>100</v>
      </c>
      <c r="L51" s="33"/>
    </row>
    <row r="52" spans="4:12" ht="15.95" customHeight="1" x14ac:dyDescent="0.2">
      <c r="D52" s="148" t="s">
        <v>70</v>
      </c>
      <c r="E52" s="149"/>
      <c r="F52" s="149"/>
      <c r="G52" s="150">
        <v>29</v>
      </c>
      <c r="H52" s="198">
        <f>(G52*100)/$G$28</f>
        <v>59.183673469387756</v>
      </c>
    </row>
    <row r="53" spans="4:12" ht="15.95" customHeight="1" x14ac:dyDescent="0.2">
      <c r="D53" s="223" t="s">
        <v>71</v>
      </c>
      <c r="E53" s="224"/>
      <c r="F53" s="224"/>
      <c r="G53" s="225">
        <v>20</v>
      </c>
      <c r="H53" s="198">
        <f t="shared" ref="H53:H54" si="1">(G53*100)/$G$28</f>
        <v>40.816326530612244</v>
      </c>
    </row>
    <row r="54" spans="4:12" ht="15.95" customHeight="1" x14ac:dyDescent="0.2">
      <c r="D54" s="154" t="s">
        <v>72</v>
      </c>
      <c r="E54" s="155"/>
      <c r="F54" s="155"/>
      <c r="G54" s="156">
        <v>2</v>
      </c>
      <c r="H54" s="200">
        <f t="shared" si="1"/>
        <v>4.0816326530612246</v>
      </c>
      <c r="J54" s="33"/>
    </row>
    <row r="55" spans="4:12" ht="15.95" customHeight="1" x14ac:dyDescent="0.2">
      <c r="D55" s="32" t="s">
        <v>58</v>
      </c>
      <c r="E55" s="56"/>
      <c r="F55" s="57"/>
      <c r="G55" s="58"/>
      <c r="H55" s="59"/>
    </row>
    <row r="56" spans="4:12" ht="15.95" customHeight="1" x14ac:dyDescent="0.2">
      <c r="D56" s="76"/>
      <c r="E56" s="56"/>
      <c r="F56" s="57"/>
      <c r="G56" s="58"/>
      <c r="H56" s="59"/>
    </row>
    <row r="57" spans="4:12" ht="15.95" customHeight="1" x14ac:dyDescent="0.2"/>
    <row r="58" spans="4:12" ht="15.95" customHeight="1" x14ac:dyDescent="0.2"/>
    <row r="59" spans="4:12" ht="6.95" customHeight="1" x14ac:dyDescent="0.2"/>
    <row r="60" spans="4:12" ht="18" customHeight="1" x14ac:dyDescent="0.2">
      <c r="D60" s="130" t="s">
        <v>74</v>
      </c>
      <c r="E60" s="131"/>
      <c r="F60" s="131"/>
      <c r="G60" s="17" t="s">
        <v>59</v>
      </c>
      <c r="H60" s="17" t="s">
        <v>0</v>
      </c>
      <c r="L60" s="33"/>
    </row>
    <row r="61" spans="4:12" ht="15.95" customHeight="1" x14ac:dyDescent="0.2">
      <c r="D61" s="140" t="s">
        <v>75</v>
      </c>
      <c r="E61" s="141"/>
      <c r="F61" s="141"/>
      <c r="G61" s="142">
        <v>817</v>
      </c>
      <c r="H61" s="197">
        <f>(G61*100)/$G$63</f>
        <v>96.117647058823536</v>
      </c>
    </row>
    <row r="62" spans="4:12" ht="15.95" customHeight="1" x14ac:dyDescent="0.2">
      <c r="D62" s="154" t="s">
        <v>76</v>
      </c>
      <c r="E62" s="155"/>
      <c r="F62" s="155"/>
      <c r="G62" s="156">
        <v>33</v>
      </c>
      <c r="H62" s="200">
        <f>(G62*100)/$G$63</f>
        <v>3.8823529411764706</v>
      </c>
      <c r="J62" s="33"/>
    </row>
    <row r="63" spans="4:12" ht="15.95" customHeight="1" x14ac:dyDescent="0.2">
      <c r="D63" s="260"/>
      <c r="E63" s="54"/>
      <c r="F63" s="47" t="s">
        <v>57</v>
      </c>
      <c r="G63" s="110">
        <f>SUM(G61:G62)</f>
        <v>850</v>
      </c>
      <c r="H63" s="199">
        <f>(G63*100)/$G$63</f>
        <v>100</v>
      </c>
    </row>
    <row r="64" spans="4:12" ht="15.95" customHeight="1" x14ac:dyDescent="0.2">
      <c r="D64" s="32" t="s">
        <v>58</v>
      </c>
      <c r="E64" s="56"/>
      <c r="F64" s="57"/>
      <c r="G64" s="58"/>
      <c r="H64" s="59"/>
    </row>
    <row r="65" spans="1:11" ht="15.95" customHeight="1" x14ac:dyDescent="0.2"/>
    <row r="66" spans="1:11" ht="15.95" customHeight="1" x14ac:dyDescent="0.2"/>
    <row r="67" spans="1:11" ht="15.95" customHeight="1" x14ac:dyDescent="0.2"/>
    <row r="68" spans="1:11" ht="15.95" customHeight="1" x14ac:dyDescent="0.2"/>
    <row r="69" spans="1:11" ht="6.95" customHeight="1" x14ac:dyDescent="0.2"/>
    <row r="70" spans="1:11" ht="18" customHeight="1" x14ac:dyDescent="0.2">
      <c r="D70" s="130" t="s">
        <v>77</v>
      </c>
      <c r="E70" s="131"/>
      <c r="F70" s="131"/>
      <c r="G70" s="17" t="s">
        <v>59</v>
      </c>
      <c r="H70" s="17" t="s">
        <v>0</v>
      </c>
    </row>
    <row r="71" spans="1:11" ht="15.95" customHeight="1" x14ac:dyDescent="0.2">
      <c r="D71" s="140" t="s">
        <v>78</v>
      </c>
      <c r="E71" s="141"/>
      <c r="F71" s="141"/>
      <c r="G71" s="142">
        <v>311</v>
      </c>
      <c r="H71" s="197">
        <f t="shared" ref="H71:H77" si="2">(G71*100)/$G$79</f>
        <v>35.624284077892327</v>
      </c>
    </row>
    <row r="72" spans="1:11" ht="15.95" customHeight="1" x14ac:dyDescent="0.2">
      <c r="D72" s="148" t="s">
        <v>79</v>
      </c>
      <c r="E72" s="149"/>
      <c r="F72" s="149"/>
      <c r="G72" s="150">
        <v>446</v>
      </c>
      <c r="H72" s="198">
        <f t="shared" si="2"/>
        <v>51.088201603665524</v>
      </c>
      <c r="K72" s="33"/>
    </row>
    <row r="73" spans="1:11" ht="15.95" customHeight="1" x14ac:dyDescent="0.2">
      <c r="D73" s="148" t="s">
        <v>80</v>
      </c>
      <c r="E73" s="149"/>
      <c r="F73" s="149"/>
      <c r="G73" s="150">
        <v>14</v>
      </c>
      <c r="H73" s="198">
        <f t="shared" si="2"/>
        <v>1.6036655211912945</v>
      </c>
    </row>
    <row r="74" spans="1:11" ht="15.95" customHeight="1" x14ac:dyDescent="0.2">
      <c r="D74" s="148" t="s">
        <v>81</v>
      </c>
      <c r="E74" s="149"/>
      <c r="F74" s="149"/>
      <c r="G74" s="150">
        <v>25</v>
      </c>
      <c r="H74" s="198">
        <f t="shared" si="2"/>
        <v>2.86368843069874</v>
      </c>
      <c r="J74" s="178"/>
      <c r="K74" s="171"/>
    </row>
    <row r="75" spans="1:11" ht="15.95" customHeight="1" x14ac:dyDescent="0.2">
      <c r="D75" s="148" t="s">
        <v>82</v>
      </c>
      <c r="E75" s="149"/>
      <c r="F75" s="149"/>
      <c r="G75" s="150">
        <v>19</v>
      </c>
      <c r="H75" s="198">
        <f t="shared" si="2"/>
        <v>2.1764032073310422</v>
      </c>
    </row>
    <row r="76" spans="1:11" ht="15.95" customHeight="1" x14ac:dyDescent="0.2">
      <c r="D76" s="219" t="s">
        <v>83</v>
      </c>
      <c r="E76" s="151"/>
      <c r="F76" s="232"/>
      <c r="G76" s="150">
        <v>34</v>
      </c>
      <c r="H76" s="198">
        <f t="shared" si="2"/>
        <v>3.8946162657502863</v>
      </c>
    </row>
    <row r="77" spans="1:11" ht="15.95" customHeight="1" x14ac:dyDescent="0.2">
      <c r="D77" s="219" t="s">
        <v>84</v>
      </c>
      <c r="E77" s="151"/>
      <c r="F77" s="151"/>
      <c r="G77" s="150">
        <v>15</v>
      </c>
      <c r="H77" s="198">
        <f t="shared" si="2"/>
        <v>1.7182130584192439</v>
      </c>
    </row>
    <row r="78" spans="1:11" ht="15.95" customHeight="1" x14ac:dyDescent="0.2">
      <c r="D78" s="152" t="s">
        <v>85</v>
      </c>
      <c r="E78" s="153"/>
      <c r="F78" s="153"/>
      <c r="G78" s="150">
        <v>9</v>
      </c>
      <c r="H78" s="198">
        <f t="shared" ref="H78:H79" si="3">(G78*100)/$G$79</f>
        <v>1.0309278350515463</v>
      </c>
    </row>
    <row r="79" spans="1:11" ht="15.95" customHeight="1" x14ac:dyDescent="0.2">
      <c r="D79" s="55"/>
      <c r="E79" s="54"/>
      <c r="F79" s="47" t="s">
        <v>57</v>
      </c>
      <c r="G79" s="82">
        <f>SUM(G71:G78)</f>
        <v>873</v>
      </c>
      <c r="H79" s="199">
        <f t="shared" si="3"/>
        <v>100</v>
      </c>
    </row>
    <row r="80" spans="1:11" s="33" customFormat="1" ht="15.95" customHeight="1" x14ac:dyDescent="0.2">
      <c r="A80" s="10"/>
      <c r="B80" s="10"/>
      <c r="D80" s="109" t="s">
        <v>86</v>
      </c>
      <c r="E80" s="56"/>
      <c r="F80" s="57"/>
      <c r="G80" s="122"/>
      <c r="H80" s="123"/>
    </row>
    <row r="81" spans="4:10" ht="11.25" customHeight="1" x14ac:dyDescent="0.2">
      <c r="D81" s="261" t="s">
        <v>87</v>
      </c>
      <c r="E81" s="56"/>
      <c r="F81" s="57"/>
      <c r="G81" s="58"/>
      <c r="H81" s="59"/>
      <c r="I81" s="60"/>
    </row>
    <row r="82" spans="4:10" ht="15.95" customHeight="1" x14ac:dyDescent="0.2">
      <c r="D82" s="32" t="s">
        <v>58</v>
      </c>
    </row>
    <row r="83" spans="4:10" ht="15.95" customHeight="1" x14ac:dyDescent="0.2"/>
    <row r="84" spans="4:10" ht="15.95" customHeight="1" x14ac:dyDescent="0.2"/>
    <row r="85" spans="4:10" ht="6.95" customHeight="1" x14ac:dyDescent="0.2"/>
    <row r="86" spans="4:10" ht="15.95" customHeight="1" x14ac:dyDescent="0.2">
      <c r="D86" s="262" t="s">
        <v>88</v>
      </c>
    </row>
    <row r="87" spans="4:10" ht="6.95" customHeight="1" x14ac:dyDescent="0.2">
      <c r="D87" s="263"/>
    </row>
    <row r="88" spans="4:10" ht="18" customHeight="1" x14ac:dyDescent="0.2">
      <c r="D88" s="130" t="s">
        <v>89</v>
      </c>
      <c r="E88" s="131"/>
      <c r="F88" s="131"/>
      <c r="G88" s="17" t="s">
        <v>59</v>
      </c>
      <c r="H88" s="17" t="s">
        <v>0</v>
      </c>
    </row>
    <row r="89" spans="4:10" ht="15.95" customHeight="1" x14ac:dyDescent="0.2">
      <c r="D89" s="140" t="s">
        <v>90</v>
      </c>
      <c r="E89" s="141"/>
      <c r="F89" s="141"/>
      <c r="G89" s="142">
        <v>435</v>
      </c>
      <c r="H89" s="197">
        <f>(G89*100)/G91</f>
        <v>51.176470588235297</v>
      </c>
      <c r="J89" s="33"/>
    </row>
    <row r="90" spans="4:10" ht="15.95" customHeight="1" x14ac:dyDescent="0.2">
      <c r="D90" s="154" t="s">
        <v>91</v>
      </c>
      <c r="E90" s="155"/>
      <c r="F90" s="155"/>
      <c r="G90" s="156">
        <v>415</v>
      </c>
      <c r="H90" s="200">
        <f>(G90*100)/G91</f>
        <v>48.823529411764703</v>
      </c>
      <c r="J90" s="178"/>
    </row>
    <row r="91" spans="4:10" ht="15.95" customHeight="1" x14ac:dyDescent="0.2">
      <c r="D91" s="260"/>
      <c r="E91" s="54"/>
      <c r="F91" s="47" t="s">
        <v>57</v>
      </c>
      <c r="G91" s="106">
        <f>SUM(G89:G90)</f>
        <v>850</v>
      </c>
      <c r="H91" s="199">
        <f>(G91*100)/$G$91</f>
        <v>100</v>
      </c>
    </row>
    <row r="92" spans="4:10" ht="15.95" customHeight="1" x14ac:dyDescent="0.2">
      <c r="D92" s="32" t="s">
        <v>58</v>
      </c>
      <c r="E92" s="56"/>
      <c r="F92" s="57"/>
      <c r="G92" s="58"/>
      <c r="H92" s="59"/>
    </row>
    <row r="93" spans="4:10" ht="15.95" customHeight="1" x14ac:dyDescent="0.2"/>
    <row r="94" spans="4:10" ht="15.95" customHeight="1" x14ac:dyDescent="0.2">
      <c r="D94" s="262" t="s">
        <v>92</v>
      </c>
    </row>
    <row r="95" spans="4:10" ht="6.95" customHeight="1" x14ac:dyDescent="0.2"/>
    <row r="96" spans="4:10" ht="18" customHeight="1" x14ac:dyDescent="0.2">
      <c r="D96" s="130" t="s">
        <v>93</v>
      </c>
      <c r="E96" s="131"/>
      <c r="F96" s="131"/>
      <c r="G96" s="17" t="s">
        <v>59</v>
      </c>
      <c r="H96" s="17" t="s">
        <v>0</v>
      </c>
    </row>
    <row r="97" spans="4:10" ht="15.95" customHeight="1" x14ac:dyDescent="0.2">
      <c r="D97" s="140" t="s">
        <v>94</v>
      </c>
      <c r="E97" s="141"/>
      <c r="F97" s="141"/>
      <c r="G97" s="142">
        <v>274</v>
      </c>
      <c r="H97" s="197">
        <f>(G97*100)/$G$100</f>
        <v>62.988505747126439</v>
      </c>
      <c r="J97" s="33"/>
    </row>
    <row r="98" spans="4:10" ht="15.95" customHeight="1" x14ac:dyDescent="0.2">
      <c r="D98" s="148" t="s">
        <v>95</v>
      </c>
      <c r="E98" s="149"/>
      <c r="F98" s="149"/>
      <c r="G98" s="150">
        <v>118</v>
      </c>
      <c r="H98" s="198">
        <f>(G98*100)/$G$100</f>
        <v>27.126436781609197</v>
      </c>
    </row>
    <row r="99" spans="4:10" ht="15.95" customHeight="1" x14ac:dyDescent="0.2">
      <c r="D99" s="52" t="s">
        <v>96</v>
      </c>
      <c r="E99" s="53"/>
      <c r="F99" s="53"/>
      <c r="G99" s="127">
        <v>43</v>
      </c>
      <c r="H99" s="201">
        <f>(G99*100)/$G$100</f>
        <v>9.8850574712643677</v>
      </c>
    </row>
    <row r="100" spans="4:10" ht="15.95" customHeight="1" x14ac:dyDescent="0.2">
      <c r="D100" s="55"/>
      <c r="E100" s="54"/>
      <c r="F100" s="47" t="s">
        <v>57</v>
      </c>
      <c r="G100" s="117">
        <f>SUM(G97:G99)</f>
        <v>435</v>
      </c>
      <c r="H100" s="199">
        <f>(G100*100)/$G$100</f>
        <v>100</v>
      </c>
    </row>
    <row r="101" spans="4:10" ht="15.95" customHeight="1" x14ac:dyDescent="0.2">
      <c r="D101" s="32" t="s">
        <v>58</v>
      </c>
      <c r="E101" s="56"/>
      <c r="F101" s="57"/>
      <c r="G101" s="58"/>
      <c r="H101" s="59"/>
    </row>
    <row r="102" spans="4:10" ht="15.95" customHeight="1" x14ac:dyDescent="0.2"/>
    <row r="103" spans="4:10" ht="15.95" customHeight="1" x14ac:dyDescent="0.2">
      <c r="D103" s="262" t="s">
        <v>97</v>
      </c>
    </row>
    <row r="104" spans="4:10" ht="6.95" customHeight="1" x14ac:dyDescent="0.2"/>
    <row r="105" spans="4:10" ht="18" customHeight="1" x14ac:dyDescent="0.2">
      <c r="D105" s="130"/>
      <c r="E105" s="131"/>
      <c r="F105" s="131"/>
      <c r="G105" s="17" t="s">
        <v>59</v>
      </c>
    </row>
    <row r="106" spans="4:10" ht="15.95" customHeight="1" x14ac:dyDescent="0.2">
      <c r="D106" s="140" t="s">
        <v>98</v>
      </c>
      <c r="E106" s="141"/>
      <c r="F106" s="141"/>
      <c r="G106" s="142">
        <v>8</v>
      </c>
      <c r="H106" s="33"/>
    </row>
    <row r="107" spans="4:10" ht="15.95" customHeight="1" x14ac:dyDescent="0.2">
      <c r="D107" s="154" t="s">
        <v>99</v>
      </c>
      <c r="E107" s="155"/>
      <c r="F107" s="155"/>
      <c r="G107" s="156">
        <v>842</v>
      </c>
    </row>
    <row r="108" spans="4:10" ht="15.95" customHeight="1" x14ac:dyDescent="0.2">
      <c r="D108" s="260"/>
      <c r="E108" s="54"/>
      <c r="F108" s="47" t="s">
        <v>57</v>
      </c>
      <c r="G108" s="106">
        <f>SUM(G106:G107)</f>
        <v>850</v>
      </c>
    </row>
    <row r="109" spans="4:10" ht="15.95" customHeight="1" x14ac:dyDescent="0.2">
      <c r="D109" s="32" t="s">
        <v>58</v>
      </c>
    </row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</sheetData>
  <sortState ref="D105:H111">
    <sortCondition descending="1" ref="G105:G111"/>
  </sortState>
  <phoneticPr fontId="0" type="noConversion"/>
  <dataValidations count="1">
    <dataValidation operator="greaterThan" allowBlank="1" showInputMessage="1" showErrorMessage="1" sqref="G15:K19 G27:H30 G39:H42 G61:H63 G71:H79 G89:H91 G97:H100 G106:G108 G51:H54"/>
  </dataValidations>
  <pageMargins left="0.6692913385826772" right="0.47244094488188981" top="0.39370078740157483" bottom="0.6692913385826772" header="0" footer="0"/>
  <pageSetup paperSize="9" scale="99" fitToHeight="0" orientation="portrait" r:id="rId1"/>
  <headerFooter alignWithMargins="0"/>
  <rowBreaks count="2" manualBreakCount="2">
    <brk id="45" min="2" max="11" man="1"/>
    <brk id="82" min="2" max="11" man="1"/>
  </rowBreaks>
  <ignoredErrors>
    <ignoredError sqref="H19 J1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362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0" customWidth="1"/>
    <col min="2" max="2" width="5.7109375" style="10" customWidth="1"/>
    <col min="3" max="3" width="4.140625" style="2" customWidth="1"/>
    <col min="4" max="4" width="9.85546875" style="2" customWidth="1"/>
    <col min="5" max="5" width="8" style="2" customWidth="1"/>
    <col min="6" max="14" width="4.5703125" style="2" hidden="1" customWidth="1"/>
    <col min="15" max="29" width="5" style="2" hidden="1" customWidth="1"/>
    <col min="30" max="62" width="5" style="2" customWidth="1"/>
    <col min="63" max="16384" width="9.140625" style="2"/>
  </cols>
  <sheetData>
    <row r="1" spans="1:62" ht="15.95" customHeight="1" x14ac:dyDescent="0.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3"/>
      <c r="P1" s="33"/>
      <c r="Q1" s="33"/>
      <c r="R1" s="33"/>
    </row>
    <row r="2" spans="1:62" ht="12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77"/>
      <c r="P2" s="33"/>
      <c r="Q2" s="33"/>
      <c r="R2" s="33"/>
    </row>
    <row r="3" spans="1:62" ht="12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3"/>
      <c r="P3" s="33"/>
      <c r="Q3" s="33"/>
      <c r="R3" s="33"/>
    </row>
    <row r="4" spans="1:62" ht="12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1:62" ht="24" customHeight="1" x14ac:dyDescent="0.2"/>
    <row r="6" spans="1:62" ht="18" customHeight="1" x14ac:dyDescent="0.2">
      <c r="C6" s="264" t="s">
        <v>25</v>
      </c>
    </row>
    <row r="7" spans="1:62" ht="18" customHeight="1" x14ac:dyDescent="0.2">
      <c r="C7" s="265" t="s">
        <v>26</v>
      </c>
    </row>
    <row r="8" spans="1:62" ht="17.25" customHeight="1" x14ac:dyDescent="0.2">
      <c r="C8" s="5"/>
    </row>
    <row r="9" spans="1:62" ht="7.5" customHeight="1" x14ac:dyDescent="0.2">
      <c r="C9" s="5"/>
    </row>
    <row r="10" spans="1:62" ht="18" customHeight="1" x14ac:dyDescent="0.2">
      <c r="C10" s="5"/>
    </row>
    <row r="11" spans="1:62" ht="6.95" customHeight="1" x14ac:dyDescent="0.2">
      <c r="A11" s="276"/>
      <c r="C11" s="1"/>
    </row>
    <row r="12" spans="1:62" s="8" customFormat="1" ht="15.95" customHeight="1" x14ac:dyDescent="0.2">
      <c r="A12" s="10"/>
      <c r="B12" s="10"/>
      <c r="C12" s="7"/>
      <c r="D12" s="35"/>
      <c r="E12" s="36"/>
      <c r="F12" s="18">
        <v>2006</v>
      </c>
      <c r="G12" s="19"/>
      <c r="H12" s="42"/>
      <c r="I12" s="18">
        <v>2007</v>
      </c>
      <c r="J12" s="19"/>
      <c r="K12" s="42"/>
      <c r="L12" s="18">
        <v>2008</v>
      </c>
      <c r="M12" s="19"/>
      <c r="N12" s="42"/>
      <c r="O12" s="18">
        <v>2009</v>
      </c>
      <c r="P12" s="19"/>
      <c r="Q12" s="42"/>
      <c r="R12" s="18">
        <v>2010</v>
      </c>
      <c r="S12" s="19"/>
      <c r="T12" s="42"/>
      <c r="U12" s="18">
        <v>2011</v>
      </c>
      <c r="V12" s="19"/>
      <c r="W12" s="42"/>
      <c r="X12" s="18">
        <v>2012</v>
      </c>
      <c r="Y12" s="19"/>
      <c r="Z12" s="42"/>
      <c r="AA12" s="18">
        <v>2013</v>
      </c>
      <c r="AB12" s="19"/>
      <c r="AC12" s="42"/>
      <c r="AD12" s="18">
        <v>2014</v>
      </c>
      <c r="AE12" s="19"/>
      <c r="AF12" s="42"/>
      <c r="AG12" s="18">
        <v>2015</v>
      </c>
      <c r="AH12" s="19"/>
      <c r="AI12" s="42"/>
      <c r="AJ12" s="18">
        <v>2016</v>
      </c>
      <c r="AK12" s="19"/>
      <c r="AL12" s="42"/>
      <c r="AM12" s="18">
        <v>2017</v>
      </c>
      <c r="AN12" s="19"/>
      <c r="AO12" s="42"/>
      <c r="AP12" s="18">
        <v>2018</v>
      </c>
      <c r="AQ12" s="19"/>
      <c r="AR12" s="42"/>
      <c r="AS12" s="18">
        <v>2019</v>
      </c>
      <c r="AT12" s="19"/>
      <c r="AU12" s="42"/>
      <c r="AV12" s="18">
        <v>2020</v>
      </c>
      <c r="AW12" s="19"/>
      <c r="AX12" s="42"/>
      <c r="AY12" s="18">
        <v>2021</v>
      </c>
      <c r="AZ12" s="19"/>
      <c r="BA12" s="42"/>
      <c r="BB12" s="18">
        <v>2022</v>
      </c>
      <c r="BC12" s="19"/>
      <c r="BD12" s="42"/>
      <c r="BE12" s="18">
        <v>2023</v>
      </c>
      <c r="BF12" s="19"/>
      <c r="BG12" s="42"/>
      <c r="BH12" s="18">
        <v>2024</v>
      </c>
      <c r="BI12" s="19"/>
      <c r="BJ12" s="42"/>
    </row>
    <row r="13" spans="1:62" s="8" customFormat="1" ht="15.95" customHeight="1" x14ac:dyDescent="0.2">
      <c r="A13" s="10"/>
      <c r="B13" s="10"/>
      <c r="D13" s="37"/>
      <c r="E13" s="38"/>
      <c r="F13" s="75" t="s">
        <v>2</v>
      </c>
      <c r="G13" s="50" t="s">
        <v>3</v>
      </c>
      <c r="H13" s="75" t="s">
        <v>4</v>
      </c>
      <c r="I13" s="75" t="s">
        <v>2</v>
      </c>
      <c r="J13" s="50" t="s">
        <v>3</v>
      </c>
      <c r="K13" s="75" t="s">
        <v>4</v>
      </c>
      <c r="L13" s="75" t="s">
        <v>2</v>
      </c>
      <c r="M13" s="50" t="s">
        <v>3</v>
      </c>
      <c r="N13" s="75" t="s">
        <v>4</v>
      </c>
      <c r="O13" s="75" t="s">
        <v>2</v>
      </c>
      <c r="P13" s="50" t="s">
        <v>3</v>
      </c>
      <c r="Q13" s="75" t="s">
        <v>4</v>
      </c>
      <c r="R13" s="75" t="s">
        <v>2</v>
      </c>
      <c r="S13" s="50" t="s">
        <v>3</v>
      </c>
      <c r="T13" s="75" t="s">
        <v>4</v>
      </c>
      <c r="U13" s="75" t="s">
        <v>2</v>
      </c>
      <c r="V13" s="50" t="s">
        <v>3</v>
      </c>
      <c r="W13" s="75" t="s">
        <v>4</v>
      </c>
      <c r="X13" s="75" t="s">
        <v>2</v>
      </c>
      <c r="Y13" s="50" t="s">
        <v>3</v>
      </c>
      <c r="Z13" s="75" t="s">
        <v>4</v>
      </c>
      <c r="AA13" s="75" t="s">
        <v>2</v>
      </c>
      <c r="AB13" s="50" t="s">
        <v>3</v>
      </c>
      <c r="AC13" s="75" t="s">
        <v>4</v>
      </c>
      <c r="AD13" s="75" t="s">
        <v>106</v>
      </c>
      <c r="AE13" s="50" t="s">
        <v>107</v>
      </c>
      <c r="AF13" s="75" t="s">
        <v>108</v>
      </c>
      <c r="AG13" s="75" t="s">
        <v>106</v>
      </c>
      <c r="AH13" s="50" t="s">
        <v>107</v>
      </c>
      <c r="AI13" s="75" t="s">
        <v>108</v>
      </c>
      <c r="AJ13" s="75" t="s">
        <v>106</v>
      </c>
      <c r="AK13" s="50" t="s">
        <v>107</v>
      </c>
      <c r="AL13" s="75" t="s">
        <v>108</v>
      </c>
      <c r="AM13" s="75" t="s">
        <v>106</v>
      </c>
      <c r="AN13" s="50" t="s">
        <v>107</v>
      </c>
      <c r="AO13" s="75" t="s">
        <v>108</v>
      </c>
      <c r="AP13" s="75" t="s">
        <v>106</v>
      </c>
      <c r="AQ13" s="50" t="s">
        <v>107</v>
      </c>
      <c r="AR13" s="75" t="s">
        <v>108</v>
      </c>
      <c r="AS13" s="75" t="s">
        <v>106</v>
      </c>
      <c r="AT13" s="50" t="s">
        <v>107</v>
      </c>
      <c r="AU13" s="75" t="s">
        <v>108</v>
      </c>
      <c r="AV13" s="75" t="s">
        <v>106</v>
      </c>
      <c r="AW13" s="50" t="s">
        <v>107</v>
      </c>
      <c r="AX13" s="75" t="s">
        <v>108</v>
      </c>
      <c r="AY13" s="75" t="s">
        <v>106</v>
      </c>
      <c r="AZ13" s="50" t="s">
        <v>107</v>
      </c>
      <c r="BA13" s="75" t="s">
        <v>108</v>
      </c>
      <c r="BB13" s="75" t="s">
        <v>106</v>
      </c>
      <c r="BC13" s="50" t="s">
        <v>107</v>
      </c>
      <c r="BD13" s="75" t="s">
        <v>108</v>
      </c>
      <c r="BE13" s="75" t="s">
        <v>106</v>
      </c>
      <c r="BF13" s="50" t="s">
        <v>107</v>
      </c>
      <c r="BG13" s="75" t="s">
        <v>108</v>
      </c>
      <c r="BH13" s="75" t="s">
        <v>106</v>
      </c>
      <c r="BI13" s="50" t="s">
        <v>107</v>
      </c>
      <c r="BJ13" s="75" t="s">
        <v>108</v>
      </c>
    </row>
    <row r="14" spans="1:62" s="8" customFormat="1" ht="18" customHeight="1" x14ac:dyDescent="0.2">
      <c r="A14" s="10"/>
      <c r="B14" s="10"/>
      <c r="D14" s="72" t="s">
        <v>53</v>
      </c>
      <c r="E14" s="39"/>
      <c r="F14" s="89">
        <v>582</v>
      </c>
      <c r="G14" s="90">
        <v>26</v>
      </c>
      <c r="H14" s="91">
        <f>SUM(F14:G14)</f>
        <v>608</v>
      </c>
      <c r="I14" s="92">
        <v>323</v>
      </c>
      <c r="J14" s="90">
        <v>26</v>
      </c>
      <c r="K14" s="93">
        <f>SUM(I14:J14)</f>
        <v>349</v>
      </c>
      <c r="L14" s="92">
        <v>761</v>
      </c>
      <c r="M14" s="90">
        <v>16</v>
      </c>
      <c r="N14" s="93">
        <f>SUM(L14:M14)</f>
        <v>777</v>
      </c>
      <c r="O14" s="92">
        <v>943</v>
      </c>
      <c r="P14" s="90">
        <v>23</v>
      </c>
      <c r="Q14" s="91">
        <f>SUM(O14:P14)</f>
        <v>966</v>
      </c>
      <c r="R14" s="92">
        <v>891</v>
      </c>
      <c r="S14" s="90">
        <v>17</v>
      </c>
      <c r="T14" s="91">
        <f>SUM(R14:S14)</f>
        <v>908</v>
      </c>
      <c r="U14" s="92">
        <v>824</v>
      </c>
      <c r="V14" s="90">
        <v>0</v>
      </c>
      <c r="W14" s="91">
        <f>SUM(U14:V14)</f>
        <v>824</v>
      </c>
      <c r="X14" s="92">
        <v>719</v>
      </c>
      <c r="Y14" s="90">
        <v>0</v>
      </c>
      <c r="Z14" s="91">
        <v>719</v>
      </c>
      <c r="AA14" s="92">
        <v>680</v>
      </c>
      <c r="AB14" s="90">
        <v>0</v>
      </c>
      <c r="AC14" s="91">
        <v>680</v>
      </c>
      <c r="AD14" s="92">
        <v>723</v>
      </c>
      <c r="AE14" s="90">
        <v>0</v>
      </c>
      <c r="AF14" s="91">
        <v>723</v>
      </c>
      <c r="AG14" s="92">
        <v>732</v>
      </c>
      <c r="AH14" s="90">
        <v>0</v>
      </c>
      <c r="AI14" s="91">
        <v>732</v>
      </c>
      <c r="AJ14" s="92">
        <v>757</v>
      </c>
      <c r="AK14" s="90">
        <v>0</v>
      </c>
      <c r="AL14" s="91">
        <v>757</v>
      </c>
      <c r="AM14" s="92">
        <v>656</v>
      </c>
      <c r="AN14" s="90">
        <v>0</v>
      </c>
      <c r="AO14" s="91">
        <v>656</v>
      </c>
      <c r="AP14" s="92">
        <v>660</v>
      </c>
      <c r="AQ14" s="90">
        <v>0</v>
      </c>
      <c r="AR14" s="91">
        <v>660</v>
      </c>
      <c r="AS14" s="92">
        <v>660</v>
      </c>
      <c r="AT14" s="90">
        <v>0</v>
      </c>
      <c r="AU14" s="91">
        <v>660</v>
      </c>
      <c r="AV14" s="92">
        <v>718</v>
      </c>
      <c r="AW14" s="90">
        <v>0</v>
      </c>
      <c r="AX14" s="91">
        <v>718</v>
      </c>
      <c r="AY14" s="92">
        <v>805</v>
      </c>
      <c r="AZ14" s="90">
        <v>0</v>
      </c>
      <c r="BA14" s="91">
        <v>805</v>
      </c>
      <c r="BB14" s="92">
        <v>778</v>
      </c>
      <c r="BC14" s="90">
        <v>0</v>
      </c>
      <c r="BD14" s="91">
        <v>778</v>
      </c>
      <c r="BE14" s="92">
        <v>846</v>
      </c>
      <c r="BF14" s="90">
        <v>0</v>
      </c>
      <c r="BG14" s="91">
        <v>846</v>
      </c>
      <c r="BH14" s="92">
        <v>850</v>
      </c>
      <c r="BI14" s="90">
        <v>0</v>
      </c>
      <c r="BJ14" s="91">
        <v>850</v>
      </c>
    </row>
    <row r="15" spans="1:62" s="8" customFormat="1" ht="18" customHeight="1" x14ac:dyDescent="0.2">
      <c r="A15" s="10"/>
      <c r="B15" s="10"/>
      <c r="D15" s="157" t="s">
        <v>100</v>
      </c>
      <c r="E15" s="158"/>
      <c r="F15" s="159">
        <v>80</v>
      </c>
      <c r="G15" s="160">
        <v>23</v>
      </c>
      <c r="H15" s="161">
        <f>SUM(F15:G15)</f>
        <v>103</v>
      </c>
      <c r="I15" s="162">
        <v>73</v>
      </c>
      <c r="J15" s="160">
        <v>19</v>
      </c>
      <c r="K15" s="163">
        <f>SUM(I15:J15)</f>
        <v>92</v>
      </c>
      <c r="L15" s="162">
        <v>164</v>
      </c>
      <c r="M15" s="160">
        <v>41</v>
      </c>
      <c r="N15" s="163">
        <f>SUM(L15:M15)</f>
        <v>205</v>
      </c>
      <c r="O15" s="162">
        <v>210</v>
      </c>
      <c r="P15" s="160">
        <v>56</v>
      </c>
      <c r="Q15" s="161">
        <f>SUM(O15:P15)</f>
        <v>266</v>
      </c>
      <c r="R15" s="162">
        <v>223</v>
      </c>
      <c r="S15" s="160">
        <v>55</v>
      </c>
      <c r="T15" s="161">
        <f>SUM(R15:S15)</f>
        <v>278</v>
      </c>
      <c r="U15" s="162">
        <v>202</v>
      </c>
      <c r="V15" s="160">
        <v>67</v>
      </c>
      <c r="W15" s="161">
        <f>SUM(U15:V15)</f>
        <v>269</v>
      </c>
      <c r="X15" s="162">
        <v>150</v>
      </c>
      <c r="Y15" s="160">
        <v>50</v>
      </c>
      <c r="Z15" s="161">
        <v>200</v>
      </c>
      <c r="AA15" s="162">
        <v>147</v>
      </c>
      <c r="AB15" s="160">
        <v>45</v>
      </c>
      <c r="AC15" s="161">
        <f>AA15+AB15</f>
        <v>192</v>
      </c>
      <c r="AD15" s="162">
        <v>165</v>
      </c>
      <c r="AE15" s="160">
        <v>42</v>
      </c>
      <c r="AF15" s="161">
        <v>207</v>
      </c>
      <c r="AG15" s="162">
        <v>204</v>
      </c>
      <c r="AH15" s="160">
        <v>71</v>
      </c>
      <c r="AI15" s="161">
        <v>275</v>
      </c>
      <c r="AJ15" s="162">
        <v>226</v>
      </c>
      <c r="AK15" s="160">
        <v>66</v>
      </c>
      <c r="AL15" s="161">
        <f>AJ15+AK15</f>
        <v>292</v>
      </c>
      <c r="AM15" s="162">
        <v>196</v>
      </c>
      <c r="AN15" s="160">
        <v>59</v>
      </c>
      <c r="AO15" s="161">
        <f>AM15+AN15</f>
        <v>255</v>
      </c>
      <c r="AP15" s="162">
        <v>177</v>
      </c>
      <c r="AQ15" s="160">
        <v>70</v>
      </c>
      <c r="AR15" s="161">
        <f>AP15+AQ15</f>
        <v>247</v>
      </c>
      <c r="AS15" s="162">
        <v>203</v>
      </c>
      <c r="AT15" s="160">
        <v>63</v>
      </c>
      <c r="AU15" s="161">
        <f>AS15+AT15</f>
        <v>266</v>
      </c>
      <c r="AV15" s="162">
        <v>165</v>
      </c>
      <c r="AW15" s="160">
        <v>54</v>
      </c>
      <c r="AX15" s="161">
        <f>AV15+AW15</f>
        <v>219</v>
      </c>
      <c r="AY15" s="162">
        <v>212</v>
      </c>
      <c r="AZ15" s="160">
        <v>62</v>
      </c>
      <c r="BA15" s="161">
        <f>AY15+AZ15</f>
        <v>274</v>
      </c>
      <c r="BB15" s="162">
        <v>193</v>
      </c>
      <c r="BC15" s="160">
        <v>69</v>
      </c>
      <c r="BD15" s="161">
        <f>BB15+BC15</f>
        <v>262</v>
      </c>
      <c r="BE15" s="162">
        <v>212</v>
      </c>
      <c r="BF15" s="160">
        <v>73</v>
      </c>
      <c r="BG15" s="161">
        <f>BE15+BF15</f>
        <v>285</v>
      </c>
      <c r="BH15" s="162">
        <v>225</v>
      </c>
      <c r="BI15" s="160">
        <v>61</v>
      </c>
      <c r="BJ15" s="161">
        <f>BH15+BI15</f>
        <v>286</v>
      </c>
    </row>
    <row r="16" spans="1:62" s="8" customFormat="1" ht="18" customHeight="1" x14ac:dyDescent="0.2">
      <c r="A16" s="10"/>
      <c r="B16" s="10"/>
      <c r="D16" s="73" t="s">
        <v>101</v>
      </c>
      <c r="E16" s="34"/>
      <c r="F16" s="96">
        <v>57</v>
      </c>
      <c r="G16" s="97">
        <v>10</v>
      </c>
      <c r="H16" s="94">
        <f>SUM(F16:G16)</f>
        <v>67</v>
      </c>
      <c r="I16" s="98">
        <v>41</v>
      </c>
      <c r="J16" s="97">
        <v>11</v>
      </c>
      <c r="K16" s="95">
        <f>SUM(I16:J16)</f>
        <v>52</v>
      </c>
      <c r="L16" s="98">
        <v>60</v>
      </c>
      <c r="M16" s="97">
        <v>12</v>
      </c>
      <c r="N16" s="95">
        <f>SUM(L16:M16)</f>
        <v>72</v>
      </c>
      <c r="O16" s="98">
        <v>42</v>
      </c>
      <c r="P16" s="97">
        <v>12</v>
      </c>
      <c r="Q16" s="94">
        <f>SUM(O16:P16)</f>
        <v>54</v>
      </c>
      <c r="R16" s="98">
        <v>50</v>
      </c>
      <c r="S16" s="97">
        <v>23</v>
      </c>
      <c r="T16" s="94">
        <f>SUM(R16:S16)</f>
        <v>73</v>
      </c>
      <c r="U16" s="98">
        <v>59</v>
      </c>
      <c r="V16" s="97">
        <v>18</v>
      </c>
      <c r="W16" s="94">
        <f>SUM(U16:V16)</f>
        <v>77</v>
      </c>
      <c r="X16" s="98">
        <v>52</v>
      </c>
      <c r="Y16" s="97">
        <v>15</v>
      </c>
      <c r="Z16" s="94">
        <v>67</v>
      </c>
      <c r="AA16" s="98">
        <v>33</v>
      </c>
      <c r="AB16" s="97">
        <v>4</v>
      </c>
      <c r="AC16" s="94">
        <v>37</v>
      </c>
      <c r="AD16" s="98">
        <v>34</v>
      </c>
      <c r="AE16" s="97">
        <v>14</v>
      </c>
      <c r="AF16" s="94">
        <v>48</v>
      </c>
      <c r="AG16" s="98">
        <v>47</v>
      </c>
      <c r="AH16" s="97">
        <v>16</v>
      </c>
      <c r="AI16" s="94">
        <v>63</v>
      </c>
      <c r="AJ16" s="98">
        <v>47</v>
      </c>
      <c r="AK16" s="97">
        <v>13</v>
      </c>
      <c r="AL16" s="94">
        <f>AJ16+AK16</f>
        <v>60</v>
      </c>
      <c r="AM16" s="98">
        <v>37</v>
      </c>
      <c r="AN16" s="97">
        <v>15</v>
      </c>
      <c r="AO16" s="94">
        <f>AM16+AN16</f>
        <v>52</v>
      </c>
      <c r="AP16" s="98">
        <v>50</v>
      </c>
      <c r="AQ16" s="97">
        <v>15</v>
      </c>
      <c r="AR16" s="94">
        <f>AP16+AQ16</f>
        <v>65</v>
      </c>
      <c r="AS16" s="98">
        <v>62</v>
      </c>
      <c r="AT16" s="97">
        <v>13</v>
      </c>
      <c r="AU16" s="94">
        <f>AS16+AT16</f>
        <v>75</v>
      </c>
      <c r="AV16" s="98">
        <v>72</v>
      </c>
      <c r="AW16" s="97">
        <v>19</v>
      </c>
      <c r="AX16" s="94">
        <f>AV16+AW16</f>
        <v>91</v>
      </c>
      <c r="AY16" s="98">
        <v>42</v>
      </c>
      <c r="AZ16" s="97">
        <v>8</v>
      </c>
      <c r="BA16" s="94">
        <f>AY16+AZ16</f>
        <v>50</v>
      </c>
      <c r="BB16" s="98">
        <v>62</v>
      </c>
      <c r="BC16" s="97">
        <v>7</v>
      </c>
      <c r="BD16" s="94">
        <f>BB16+BC16</f>
        <v>69</v>
      </c>
      <c r="BE16" s="98">
        <v>66</v>
      </c>
      <c r="BF16" s="97">
        <v>11</v>
      </c>
      <c r="BG16" s="94">
        <f>BE16+BF16</f>
        <v>77</v>
      </c>
      <c r="BH16" s="98">
        <v>94</v>
      </c>
      <c r="BI16" s="97">
        <v>13</v>
      </c>
      <c r="BJ16" s="94">
        <f>BH16+BI16</f>
        <v>107</v>
      </c>
    </row>
    <row r="17" spans="1:62" s="8" customFormat="1" ht="18" customHeight="1" x14ac:dyDescent="0.2">
      <c r="A17" s="10"/>
      <c r="B17" s="10"/>
      <c r="D17" s="266"/>
      <c r="E17" s="267" t="s">
        <v>57</v>
      </c>
      <c r="F17" s="99">
        <f t="shared" ref="F17:W17" si="0">SUM(F14:F16)</f>
        <v>719</v>
      </c>
      <c r="G17" s="100">
        <f t="shared" si="0"/>
        <v>59</v>
      </c>
      <c r="H17" s="100">
        <f t="shared" si="0"/>
        <v>778</v>
      </c>
      <c r="I17" s="100">
        <f t="shared" si="0"/>
        <v>437</v>
      </c>
      <c r="J17" s="100">
        <f t="shared" si="0"/>
        <v>56</v>
      </c>
      <c r="K17" s="101">
        <f t="shared" si="0"/>
        <v>493</v>
      </c>
      <c r="L17" s="100">
        <f t="shared" si="0"/>
        <v>985</v>
      </c>
      <c r="M17" s="100">
        <f t="shared" si="0"/>
        <v>69</v>
      </c>
      <c r="N17" s="100">
        <f t="shared" si="0"/>
        <v>1054</v>
      </c>
      <c r="O17" s="100">
        <f t="shared" si="0"/>
        <v>1195</v>
      </c>
      <c r="P17" s="100">
        <f t="shared" si="0"/>
        <v>91</v>
      </c>
      <c r="Q17" s="100">
        <f t="shared" si="0"/>
        <v>1286</v>
      </c>
      <c r="R17" s="100">
        <f t="shared" si="0"/>
        <v>1164</v>
      </c>
      <c r="S17" s="100">
        <f t="shared" si="0"/>
        <v>95</v>
      </c>
      <c r="T17" s="100">
        <f t="shared" si="0"/>
        <v>1259</v>
      </c>
      <c r="U17" s="100">
        <f t="shared" si="0"/>
        <v>1085</v>
      </c>
      <c r="V17" s="100">
        <f t="shared" si="0"/>
        <v>85</v>
      </c>
      <c r="W17" s="100">
        <f t="shared" si="0"/>
        <v>1170</v>
      </c>
      <c r="X17" s="100">
        <f t="shared" ref="X17:AC17" si="1">SUM(X14:X16)</f>
        <v>921</v>
      </c>
      <c r="Y17" s="100">
        <f t="shared" si="1"/>
        <v>65</v>
      </c>
      <c r="Z17" s="100">
        <f t="shared" si="1"/>
        <v>986</v>
      </c>
      <c r="AA17" s="100">
        <f t="shared" si="1"/>
        <v>860</v>
      </c>
      <c r="AB17" s="100">
        <f t="shared" si="1"/>
        <v>49</v>
      </c>
      <c r="AC17" s="100">
        <f t="shared" si="1"/>
        <v>909</v>
      </c>
      <c r="AD17" s="100">
        <f t="shared" ref="AD17:AI17" si="2">SUM(AD14:AD16)</f>
        <v>922</v>
      </c>
      <c r="AE17" s="100">
        <f t="shared" si="2"/>
        <v>56</v>
      </c>
      <c r="AF17" s="100">
        <f t="shared" si="2"/>
        <v>978</v>
      </c>
      <c r="AG17" s="100">
        <f t="shared" si="2"/>
        <v>983</v>
      </c>
      <c r="AH17" s="100">
        <f t="shared" si="2"/>
        <v>87</v>
      </c>
      <c r="AI17" s="100">
        <f t="shared" si="2"/>
        <v>1070</v>
      </c>
      <c r="AJ17" s="100">
        <f t="shared" ref="AJ17:AO17" si="3">SUM(AJ14:AJ16)</f>
        <v>1030</v>
      </c>
      <c r="AK17" s="100">
        <f t="shared" si="3"/>
        <v>79</v>
      </c>
      <c r="AL17" s="100">
        <f t="shared" si="3"/>
        <v>1109</v>
      </c>
      <c r="AM17" s="100">
        <f t="shared" si="3"/>
        <v>889</v>
      </c>
      <c r="AN17" s="100">
        <f t="shared" si="3"/>
        <v>74</v>
      </c>
      <c r="AO17" s="100">
        <f t="shared" si="3"/>
        <v>963</v>
      </c>
      <c r="AP17" s="100">
        <f t="shared" ref="AP17:AR17" si="4">SUM(AP14:AP16)</f>
        <v>887</v>
      </c>
      <c r="AQ17" s="100">
        <f t="shared" si="4"/>
        <v>85</v>
      </c>
      <c r="AR17" s="100">
        <f t="shared" si="4"/>
        <v>972</v>
      </c>
      <c r="AS17" s="100">
        <f t="shared" ref="AS17:AU17" si="5">SUM(AS14:AS16)</f>
        <v>925</v>
      </c>
      <c r="AT17" s="100">
        <f t="shared" si="5"/>
        <v>76</v>
      </c>
      <c r="AU17" s="100">
        <f t="shared" si="5"/>
        <v>1001</v>
      </c>
      <c r="AV17" s="100">
        <f t="shared" ref="AV17:AX17" si="6">SUM(AV14:AV16)</f>
        <v>955</v>
      </c>
      <c r="AW17" s="100">
        <f t="shared" si="6"/>
        <v>73</v>
      </c>
      <c r="AX17" s="100">
        <f t="shared" si="6"/>
        <v>1028</v>
      </c>
      <c r="AY17" s="100">
        <f t="shared" ref="AY17:BA17" si="7">SUM(AY14:AY16)</f>
        <v>1059</v>
      </c>
      <c r="AZ17" s="100">
        <f t="shared" si="7"/>
        <v>70</v>
      </c>
      <c r="BA17" s="100">
        <f t="shared" si="7"/>
        <v>1129</v>
      </c>
      <c r="BB17" s="100">
        <f t="shared" ref="BB17:BD17" si="8">SUM(BB14:BB16)</f>
        <v>1033</v>
      </c>
      <c r="BC17" s="100">
        <f t="shared" si="8"/>
        <v>76</v>
      </c>
      <c r="BD17" s="100">
        <f t="shared" si="8"/>
        <v>1109</v>
      </c>
      <c r="BE17" s="100">
        <f t="shared" ref="BE17:BG17" si="9">SUM(BE14:BE16)</f>
        <v>1124</v>
      </c>
      <c r="BF17" s="100">
        <f t="shared" si="9"/>
        <v>84</v>
      </c>
      <c r="BG17" s="100">
        <f t="shared" si="9"/>
        <v>1208</v>
      </c>
      <c r="BH17" s="100">
        <f t="shared" ref="BH17:BJ17" si="10">SUM(BH14:BH16)</f>
        <v>1169</v>
      </c>
      <c r="BI17" s="100">
        <f t="shared" si="10"/>
        <v>74</v>
      </c>
      <c r="BJ17" s="100">
        <f t="shared" si="10"/>
        <v>1243</v>
      </c>
    </row>
    <row r="18" spans="1:62" s="8" customFormat="1" ht="18" customHeight="1" x14ac:dyDescent="0.2">
      <c r="A18" s="10"/>
      <c r="B18" s="10"/>
      <c r="D18" s="268" t="s">
        <v>102</v>
      </c>
      <c r="E18" s="269"/>
      <c r="F18" s="102"/>
      <c r="G18" s="102"/>
      <c r="H18" s="103"/>
      <c r="I18" s="103"/>
      <c r="J18" s="103"/>
      <c r="K18" s="104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64"/>
    </row>
    <row r="19" spans="1:62" ht="15.95" customHeight="1" x14ac:dyDescent="0.2">
      <c r="C19" s="32"/>
      <c r="D19" s="88" t="s">
        <v>103</v>
      </c>
      <c r="E19" s="1"/>
      <c r="F19" s="1"/>
      <c r="G19" s="1"/>
    </row>
    <row r="20" spans="1:62" ht="15.95" customHeight="1" x14ac:dyDescent="0.2">
      <c r="D20" s="270" t="s">
        <v>104</v>
      </c>
      <c r="AH20" s="33"/>
    </row>
    <row r="21" spans="1:62" ht="15.95" customHeight="1" x14ac:dyDescent="0.2">
      <c r="D21" s="230" t="s">
        <v>105</v>
      </c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62" ht="15.95" customHeight="1" x14ac:dyDescent="0.2"/>
    <row r="23" spans="1:62" ht="15.95" customHeight="1" x14ac:dyDescent="0.2"/>
    <row r="24" spans="1:62" ht="15.95" customHeight="1" x14ac:dyDescent="0.2"/>
    <row r="25" spans="1:62" ht="15.95" customHeight="1" x14ac:dyDescent="0.2"/>
    <row r="26" spans="1:62" ht="15.95" customHeight="1" x14ac:dyDescent="0.2"/>
    <row r="27" spans="1:62" ht="15.95" customHeight="1" x14ac:dyDescent="0.2"/>
    <row r="28" spans="1:62" ht="15.95" customHeight="1" x14ac:dyDescent="0.2"/>
    <row r="29" spans="1:62" ht="15.95" customHeight="1" x14ac:dyDescent="0.2"/>
    <row r="30" spans="1:62" ht="15.95" customHeight="1" x14ac:dyDescent="0.2"/>
    <row r="31" spans="1:62" ht="15.95" customHeight="1" x14ac:dyDescent="0.2"/>
    <row r="32" spans="1:62" ht="15.95" customHeight="1" x14ac:dyDescent="0.2"/>
    <row r="33" spans="1:2" ht="15.95" customHeight="1" x14ac:dyDescent="0.2">
      <c r="A33"/>
      <c r="B33"/>
    </row>
    <row r="34" spans="1:2" ht="15.95" customHeight="1" x14ac:dyDescent="0.2">
      <c r="A34"/>
      <c r="B34"/>
    </row>
    <row r="35" spans="1:2" ht="15.95" customHeight="1" x14ac:dyDescent="0.2">
      <c r="A35"/>
      <c r="B35"/>
    </row>
    <row r="36" spans="1:2" ht="15.95" customHeight="1" x14ac:dyDescent="0.2">
      <c r="A36"/>
      <c r="B36"/>
    </row>
    <row r="37" spans="1:2" ht="15.95" customHeight="1" x14ac:dyDescent="0.2">
      <c r="A37"/>
      <c r="B37"/>
    </row>
    <row r="38" spans="1:2" ht="15.95" customHeight="1" x14ac:dyDescent="0.2">
      <c r="A38"/>
      <c r="B38"/>
    </row>
    <row r="39" spans="1:2" ht="15.95" customHeight="1" x14ac:dyDescent="0.2">
      <c r="A39"/>
      <c r="B39"/>
    </row>
    <row r="40" spans="1:2" ht="15.95" customHeight="1" x14ac:dyDescent="0.2">
      <c r="A40"/>
      <c r="B40"/>
    </row>
    <row r="41" spans="1:2" ht="15.95" customHeight="1" x14ac:dyDescent="0.2">
      <c r="A41"/>
      <c r="B41"/>
    </row>
    <row r="42" spans="1:2" ht="15.95" customHeight="1" x14ac:dyDescent="0.2">
      <c r="A42"/>
      <c r="B42"/>
    </row>
    <row r="43" spans="1:2" ht="15.95" customHeight="1" x14ac:dyDescent="0.2">
      <c r="A43"/>
      <c r="B43"/>
    </row>
    <row r="44" spans="1:2" ht="15.95" customHeight="1" x14ac:dyDescent="0.2">
      <c r="A44"/>
      <c r="B44"/>
    </row>
    <row r="45" spans="1:2" ht="15.95" customHeight="1" x14ac:dyDescent="0.2">
      <c r="A45"/>
      <c r="B45"/>
    </row>
    <row r="46" spans="1:2" ht="15.95" customHeight="1" x14ac:dyDescent="0.2">
      <c r="A46"/>
      <c r="B46"/>
    </row>
    <row r="47" spans="1:2" ht="15.95" customHeight="1" x14ac:dyDescent="0.2">
      <c r="A47"/>
      <c r="B47"/>
    </row>
    <row r="48" spans="1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6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</sheetData>
  <phoneticPr fontId="0" type="noConversion"/>
  <dataValidations count="2">
    <dataValidation type="textLength" operator="greaterThan" allowBlank="1" showInputMessage="1" showErrorMessage="1" sqref="L14:AR17">
      <formula1>999</formula1>
    </dataValidation>
    <dataValidation operator="greaterThan" allowBlank="1" showInputMessage="1" showErrorMessage="1" sqref="AS14:BJ17"/>
  </dataValidations>
  <pageMargins left="0.39370078740157483" right="0.6692913385826772" top="0.6692913385826772" bottom="0.47244094488188981" header="0" footer="0"/>
  <pageSetup paperSize="9" scale="74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1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0" customWidth="1"/>
    <col min="2" max="2" width="5.7109375" style="10" customWidth="1"/>
    <col min="3" max="3" width="3.85546875" style="2" customWidth="1"/>
    <col min="4" max="4" width="9.85546875" style="2" customWidth="1"/>
    <col min="5" max="5" width="9.5703125" style="2" customWidth="1"/>
    <col min="6" max="6" width="12.5703125" style="2" customWidth="1"/>
    <col min="7" max="9" width="10" style="2" customWidth="1"/>
    <col min="10" max="12" width="8.28515625" style="2" customWidth="1"/>
    <col min="13" max="13" width="8.5703125" style="2" customWidth="1"/>
    <col min="14" max="14" width="8.42578125" style="33" customWidth="1"/>
    <col min="15" max="21" width="8.42578125" style="2" customWidth="1"/>
    <col min="22" max="16384" width="9.140625" style="2"/>
  </cols>
  <sheetData>
    <row r="1" spans="1:18" ht="15.95" customHeight="1" x14ac:dyDescent="0.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</row>
    <row r="2" spans="1:18" ht="12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12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8" ht="12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8" ht="24" customHeight="1" x14ac:dyDescent="0.2"/>
    <row r="6" spans="1:18" ht="18" customHeight="1" x14ac:dyDescent="0.2">
      <c r="C6" s="264" t="s">
        <v>25</v>
      </c>
    </row>
    <row r="7" spans="1:18" ht="18" customHeight="1" x14ac:dyDescent="0.2">
      <c r="C7" s="265" t="s">
        <v>26</v>
      </c>
    </row>
    <row r="8" spans="1:18" ht="15.95" customHeight="1" x14ac:dyDescent="0.2">
      <c r="C8" s="5"/>
    </row>
    <row r="9" spans="1:18" ht="21.95" customHeight="1" x14ac:dyDescent="0.2">
      <c r="C9" s="5"/>
      <c r="P9" s="63"/>
    </row>
    <row r="10" spans="1:18" ht="6.95" customHeight="1" x14ac:dyDescent="0.2">
      <c r="C10" s="5"/>
      <c r="P10" s="63"/>
    </row>
    <row r="11" spans="1:18" ht="15.95" customHeight="1" x14ac:dyDescent="0.2">
      <c r="A11" s="276"/>
    </row>
    <row r="12" spans="1:18" ht="12.95" customHeight="1" x14ac:dyDescent="0.2"/>
    <row r="13" spans="1:18" ht="6.95" customHeight="1" x14ac:dyDescent="0.2"/>
    <row r="14" spans="1:18" ht="27" customHeight="1" x14ac:dyDescent="0.2">
      <c r="D14" s="18" t="s">
        <v>63</v>
      </c>
      <c r="E14" s="19"/>
      <c r="F14" s="20"/>
      <c r="G14" s="41" t="s">
        <v>114</v>
      </c>
      <c r="H14" s="271" t="s">
        <v>115</v>
      </c>
      <c r="N14" s="250"/>
      <c r="O14" s="250"/>
      <c r="P14" s="250"/>
      <c r="Q14" s="250"/>
      <c r="R14" s="251"/>
    </row>
    <row r="15" spans="1:18" ht="15" customHeight="1" x14ac:dyDescent="0.2">
      <c r="D15" s="164" t="s">
        <v>109</v>
      </c>
      <c r="E15" s="136"/>
      <c r="F15" s="165"/>
      <c r="G15" s="166">
        <v>2043</v>
      </c>
      <c r="H15" s="205">
        <f>(G15*100)/$G$19</f>
        <v>89.448336252189137</v>
      </c>
      <c r="N15" s="3"/>
      <c r="O15" s="3"/>
      <c r="P15" s="3"/>
      <c r="Q15" s="252"/>
      <c r="R15" s="253"/>
    </row>
    <row r="16" spans="1:18" ht="15" customHeight="1" x14ac:dyDescent="0.2">
      <c r="D16" s="70" t="s">
        <v>110</v>
      </c>
      <c r="E16" s="71"/>
      <c r="F16" s="84"/>
      <c r="G16" s="83">
        <v>133</v>
      </c>
      <c r="H16" s="206">
        <f>(G16*100)/$G$19</f>
        <v>5.8231173380035024</v>
      </c>
      <c r="J16" s="33"/>
      <c r="K16" s="33"/>
      <c r="N16" s="3"/>
      <c r="O16" s="3"/>
      <c r="P16" s="3"/>
      <c r="Q16" s="252"/>
      <c r="R16" s="253"/>
    </row>
    <row r="17" spans="4:18" ht="15" customHeight="1" x14ac:dyDescent="0.2">
      <c r="D17" s="70" t="s">
        <v>111</v>
      </c>
      <c r="E17" s="71"/>
      <c r="F17" s="84"/>
      <c r="G17" s="83">
        <v>78</v>
      </c>
      <c r="H17" s="206">
        <f>(G17*100)/$G$19</f>
        <v>3.415061295971979</v>
      </c>
      <c r="N17" s="3"/>
      <c r="O17" s="3"/>
      <c r="P17" s="3"/>
      <c r="Q17" s="252"/>
      <c r="R17" s="253"/>
    </row>
    <row r="18" spans="4:18" ht="15" customHeight="1" x14ac:dyDescent="0.2">
      <c r="D18" s="242" t="s">
        <v>112</v>
      </c>
      <c r="E18" s="1"/>
      <c r="F18" s="243"/>
      <c r="G18" s="248">
        <v>30</v>
      </c>
      <c r="H18" s="249">
        <f>(G18*100)/$G$19</f>
        <v>1.3134851138353765</v>
      </c>
      <c r="N18" s="3"/>
      <c r="O18" s="3"/>
      <c r="P18" s="3"/>
      <c r="Q18" s="252"/>
      <c r="R18" s="253"/>
    </row>
    <row r="19" spans="4:18" ht="15" customHeight="1" x14ac:dyDescent="0.2">
      <c r="D19" s="22" t="s">
        <v>113</v>
      </c>
      <c r="E19" s="23"/>
      <c r="F19" s="24"/>
      <c r="G19" s="61">
        <f>SUM(G15:G18)</f>
        <v>2284</v>
      </c>
      <c r="H19" s="207">
        <f>(G19*100)/$G$19</f>
        <v>100</v>
      </c>
      <c r="N19" s="254"/>
      <c r="O19" s="3"/>
      <c r="P19" s="3"/>
      <c r="Q19" s="252"/>
      <c r="R19" s="253"/>
    </row>
    <row r="20" spans="4:18" ht="15.75" customHeight="1" x14ac:dyDescent="0.2">
      <c r="D20" s="32" t="s">
        <v>58</v>
      </c>
      <c r="N20" s="3"/>
      <c r="O20" s="3"/>
      <c r="P20" s="3"/>
      <c r="Q20" s="255"/>
      <c r="R20" s="256"/>
    </row>
    <row r="21" spans="4:18" ht="12.75" customHeight="1" x14ac:dyDescent="0.2">
      <c r="D21" s="76"/>
    </row>
    <row r="22" spans="4:18" ht="12.75" customHeight="1" x14ac:dyDescent="0.2">
      <c r="D22" s="76"/>
    </row>
    <row r="23" spans="4:18" ht="15.95" customHeight="1" x14ac:dyDescent="0.2"/>
    <row r="24" spans="4:18" ht="15.95" customHeight="1" x14ac:dyDescent="0.2"/>
    <row r="25" spans="4:18" ht="12" customHeight="1" x14ac:dyDescent="0.2"/>
    <row r="26" spans="4:18" ht="6.95" customHeight="1" x14ac:dyDescent="0.2"/>
    <row r="27" spans="4:18" ht="36" customHeight="1" x14ac:dyDescent="0.2">
      <c r="D27" s="14"/>
      <c r="E27" s="15"/>
      <c r="F27" s="15"/>
      <c r="G27" s="16"/>
      <c r="H27" s="62" t="s">
        <v>176</v>
      </c>
      <c r="I27" s="49"/>
    </row>
    <row r="28" spans="4:18" ht="15.95" customHeight="1" x14ac:dyDescent="0.2">
      <c r="D28" s="25"/>
      <c r="E28" s="26"/>
      <c r="F28" s="26"/>
      <c r="G28" s="27"/>
      <c r="H28" s="40" t="s">
        <v>114</v>
      </c>
      <c r="I28" s="40" t="s">
        <v>0</v>
      </c>
    </row>
    <row r="29" spans="4:18" ht="15" customHeight="1" x14ac:dyDescent="0.2">
      <c r="D29" s="164" t="s">
        <v>118</v>
      </c>
      <c r="E29" s="136"/>
      <c r="F29" s="136"/>
      <c r="G29" s="165"/>
      <c r="H29" s="166">
        <v>1453</v>
      </c>
      <c r="I29" s="208">
        <f t="shared" ref="I29:I34" si="0">(H29*100)/$H$34</f>
        <v>71.120900636319135</v>
      </c>
      <c r="K29" s="33"/>
    </row>
    <row r="30" spans="4:18" ht="15" customHeight="1" x14ac:dyDescent="0.2">
      <c r="D30" s="70" t="s">
        <v>119</v>
      </c>
      <c r="E30" s="71"/>
      <c r="F30" s="71"/>
      <c r="G30" s="84"/>
      <c r="H30" s="144">
        <v>327</v>
      </c>
      <c r="I30" s="209">
        <f t="shared" si="0"/>
        <v>16.005873715124817</v>
      </c>
      <c r="K30" s="33"/>
    </row>
    <row r="31" spans="4:18" ht="15" customHeight="1" x14ac:dyDescent="0.2">
      <c r="D31" s="70" t="s">
        <v>177</v>
      </c>
      <c r="E31" s="71"/>
      <c r="F31" s="71"/>
      <c r="G31" s="84"/>
      <c r="H31" s="144">
        <v>175</v>
      </c>
      <c r="I31" s="209">
        <f t="shared" si="0"/>
        <v>8.5658345570239849</v>
      </c>
    </row>
    <row r="32" spans="4:18" ht="15" customHeight="1" x14ac:dyDescent="0.2">
      <c r="D32" s="70" t="s">
        <v>117</v>
      </c>
      <c r="E32" s="71"/>
      <c r="F32" s="71"/>
      <c r="G32" s="84"/>
      <c r="H32" s="170">
        <v>86</v>
      </c>
      <c r="I32" s="209">
        <f t="shared" si="0"/>
        <v>4.2094958394517867</v>
      </c>
    </row>
    <row r="33" spans="1:11" ht="15" customHeight="1" x14ac:dyDescent="0.2">
      <c r="A33"/>
      <c r="B33"/>
      <c r="D33" s="242" t="s">
        <v>116</v>
      </c>
      <c r="E33" s="1"/>
      <c r="F33" s="1"/>
      <c r="G33" s="243"/>
      <c r="H33" s="244">
        <v>2</v>
      </c>
      <c r="I33" s="214">
        <f t="shared" si="0"/>
        <v>9.7895252080274109E-2</v>
      </c>
    </row>
    <row r="34" spans="1:11" ht="15" customHeight="1" x14ac:dyDescent="0.2">
      <c r="A34"/>
      <c r="B34"/>
      <c r="D34" s="22" t="s">
        <v>120</v>
      </c>
      <c r="E34" s="23"/>
      <c r="F34" s="23"/>
      <c r="G34" s="24"/>
      <c r="H34" s="61">
        <f>SUM(H29:H33)</f>
        <v>2043</v>
      </c>
      <c r="I34" s="207">
        <f t="shared" si="0"/>
        <v>100</v>
      </c>
    </row>
    <row r="35" spans="1:11" ht="15.75" customHeight="1" x14ac:dyDescent="0.2">
      <c r="A35"/>
      <c r="B35"/>
      <c r="C35" s="5"/>
      <c r="D35" s="32" t="s">
        <v>58</v>
      </c>
    </row>
    <row r="36" spans="1:11" ht="12.75" customHeight="1" x14ac:dyDescent="0.2">
      <c r="A36"/>
      <c r="B36"/>
      <c r="C36" s="6"/>
    </row>
    <row r="37" spans="1:11" ht="12.75" customHeight="1" x14ac:dyDescent="0.2">
      <c r="A37"/>
      <c r="B37"/>
      <c r="C37" s="6"/>
    </row>
    <row r="38" spans="1:11" ht="15.95" customHeight="1" x14ac:dyDescent="0.2">
      <c r="A38"/>
      <c r="B38"/>
      <c r="C38" s="6"/>
    </row>
    <row r="39" spans="1:11" ht="15.95" customHeight="1" x14ac:dyDescent="0.2">
      <c r="A39"/>
      <c r="B39"/>
      <c r="C39" s="6"/>
    </row>
    <row r="40" spans="1:11" ht="12" customHeight="1" x14ac:dyDescent="0.2">
      <c r="A40"/>
      <c r="B40"/>
      <c r="C40" s="6"/>
    </row>
    <row r="41" spans="1:11" ht="6.95" customHeight="1" x14ac:dyDescent="0.2">
      <c r="A41"/>
      <c r="B41"/>
      <c r="C41" s="6"/>
    </row>
    <row r="42" spans="1:11" ht="36" customHeight="1" x14ac:dyDescent="0.2">
      <c r="A42"/>
      <c r="B42"/>
      <c r="C42" s="6"/>
      <c r="D42" s="14"/>
      <c r="E42" s="15"/>
      <c r="F42" s="15"/>
      <c r="G42" s="16"/>
      <c r="H42" s="62" t="s">
        <v>176</v>
      </c>
      <c r="I42" s="49"/>
    </row>
    <row r="43" spans="1:11" ht="15.95" customHeight="1" x14ac:dyDescent="0.2">
      <c r="A43"/>
      <c r="B43"/>
      <c r="C43" s="6"/>
      <c r="D43" s="25"/>
      <c r="E43" s="26"/>
      <c r="F43" s="26"/>
      <c r="G43" s="27"/>
      <c r="H43" s="17" t="s">
        <v>114</v>
      </c>
      <c r="I43" s="40" t="s">
        <v>0</v>
      </c>
    </row>
    <row r="44" spans="1:11" ht="15" customHeight="1" x14ac:dyDescent="0.2">
      <c r="A44"/>
      <c r="B44"/>
      <c r="C44" s="6"/>
      <c r="D44" s="164" t="s">
        <v>121</v>
      </c>
      <c r="E44" s="136"/>
      <c r="F44" s="136"/>
      <c r="G44" s="165"/>
      <c r="H44" s="167">
        <v>596</v>
      </c>
      <c r="I44" s="208">
        <f>(H44*100)/$H$48</f>
        <v>29.172785119921684</v>
      </c>
      <c r="K44" s="33"/>
    </row>
    <row r="45" spans="1:11" ht="15" customHeight="1" x14ac:dyDescent="0.2">
      <c r="A45"/>
      <c r="B45"/>
      <c r="C45" s="6"/>
      <c r="D45" s="70" t="s">
        <v>122</v>
      </c>
      <c r="E45" s="71"/>
      <c r="F45" s="71"/>
      <c r="G45" s="84"/>
      <c r="H45" s="83">
        <v>760</v>
      </c>
      <c r="I45" s="209">
        <f>(H45*100)/$H$48</f>
        <v>37.200195790504161</v>
      </c>
    </row>
    <row r="46" spans="1:11" ht="15" customHeight="1" x14ac:dyDescent="0.2">
      <c r="A46"/>
      <c r="B46"/>
      <c r="C46" s="6"/>
      <c r="D46" s="70" t="s">
        <v>123</v>
      </c>
      <c r="E46" s="71"/>
      <c r="F46" s="71"/>
      <c r="G46" s="84"/>
      <c r="H46" s="144">
        <v>685</v>
      </c>
      <c r="I46" s="209">
        <f>(H46*100)/$H$48</f>
        <v>33.529123837493884</v>
      </c>
      <c r="K46" s="33"/>
    </row>
    <row r="47" spans="1:11" ht="15" customHeight="1" x14ac:dyDescent="0.2">
      <c r="A47"/>
      <c r="B47"/>
      <c r="C47" s="6"/>
      <c r="D47" s="242" t="s">
        <v>116</v>
      </c>
      <c r="E47" s="1"/>
      <c r="F47" s="1"/>
      <c r="G47" s="243"/>
      <c r="H47" s="12">
        <v>2</v>
      </c>
      <c r="I47" s="214">
        <f>H47*100/$H$48</f>
        <v>9.7895252080274109E-2</v>
      </c>
      <c r="K47" s="33"/>
    </row>
    <row r="48" spans="1:11" ht="15" customHeight="1" x14ac:dyDescent="0.2">
      <c r="C48" s="6"/>
      <c r="D48" s="22" t="s">
        <v>120</v>
      </c>
      <c r="E48" s="23"/>
      <c r="F48" s="23"/>
      <c r="G48" s="24"/>
      <c r="H48" s="61">
        <f>SUM(H44:H47)</f>
        <v>2043</v>
      </c>
      <c r="I48" s="207">
        <f>(H48*100)/H48</f>
        <v>100</v>
      </c>
    </row>
    <row r="49" spans="1:18" ht="15" customHeight="1" x14ac:dyDescent="0.2">
      <c r="C49" s="6"/>
      <c r="D49" s="32" t="s">
        <v>58</v>
      </c>
    </row>
    <row r="50" spans="1:18" ht="15.95" customHeight="1" x14ac:dyDescent="0.2"/>
    <row r="51" spans="1:18" ht="15.95" customHeight="1" x14ac:dyDescent="0.2"/>
    <row r="52" spans="1:18" ht="6.95" customHeight="1" x14ac:dyDescent="0.2"/>
    <row r="53" spans="1:18" ht="15.95" customHeight="1" x14ac:dyDescent="0.2">
      <c r="D53" s="262" t="s">
        <v>124</v>
      </c>
      <c r="E53" s="3"/>
      <c r="F53" s="3"/>
    </row>
    <row r="54" spans="1:18" ht="6.9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8" ht="27" customHeight="1" x14ac:dyDescent="0.2">
      <c r="D55" s="18" t="s">
        <v>125</v>
      </c>
      <c r="E55" s="19"/>
      <c r="F55" s="20"/>
      <c r="G55" s="41" t="s">
        <v>114</v>
      </c>
      <c r="H55" s="271" t="s">
        <v>115</v>
      </c>
    </row>
    <row r="56" spans="1:18" ht="15.95" customHeight="1" x14ac:dyDescent="0.2">
      <c r="D56" s="164" t="s">
        <v>126</v>
      </c>
      <c r="E56" s="136"/>
      <c r="F56" s="165"/>
      <c r="G56" s="166">
        <v>839</v>
      </c>
      <c r="H56" s="228">
        <f>(G56*100)/$G$58</f>
        <v>36.733800350262698</v>
      </c>
      <c r="J56" s="65"/>
      <c r="K56" s="65"/>
    </row>
    <row r="57" spans="1:18" ht="15.95" customHeight="1" x14ac:dyDescent="0.2">
      <c r="D57" s="66" t="s">
        <v>127</v>
      </c>
      <c r="E57" s="68"/>
      <c r="F57" s="67"/>
      <c r="G57" s="69">
        <v>1445</v>
      </c>
      <c r="H57" s="229">
        <f>(G57*100)/$G$58</f>
        <v>63.266199649737302</v>
      </c>
      <c r="J57" s="33"/>
    </row>
    <row r="58" spans="1:18" ht="15.95" customHeight="1" x14ac:dyDescent="0.2">
      <c r="D58" s="22" t="s">
        <v>113</v>
      </c>
      <c r="E58" s="23"/>
      <c r="F58" s="24"/>
      <c r="G58" s="61">
        <f>G56+G57</f>
        <v>2284</v>
      </c>
      <c r="H58" s="207">
        <f>(G58*100)/$G$58</f>
        <v>100</v>
      </c>
      <c r="J58" s="65"/>
      <c r="K58" s="65"/>
      <c r="L58" s="33"/>
    </row>
    <row r="59" spans="1:18" ht="15.95" customHeight="1" x14ac:dyDescent="0.2">
      <c r="D59" s="32" t="s">
        <v>58</v>
      </c>
    </row>
    <row r="60" spans="1:18" ht="15.95" customHeight="1" x14ac:dyDescent="0.2">
      <c r="D60" s="32"/>
    </row>
    <row r="61" spans="1:18" s="33" customFormat="1" ht="15.95" customHeight="1" x14ac:dyDescent="0.2">
      <c r="A61" s="10"/>
      <c r="B61" s="10"/>
      <c r="D61" s="86" t="s">
        <v>128</v>
      </c>
      <c r="O61" s="2"/>
      <c r="P61" s="2"/>
      <c r="Q61" s="2"/>
      <c r="R61" s="2"/>
    </row>
    <row r="62" spans="1:18" s="33" customFormat="1" ht="6.95" customHeight="1" x14ac:dyDescent="0.2">
      <c r="A62" s="10"/>
      <c r="B62" s="10"/>
      <c r="D62" s="32"/>
    </row>
    <row r="63" spans="1:18" s="33" customFormat="1" ht="15.75" customHeight="1" x14ac:dyDescent="0.2">
      <c r="A63" s="10"/>
      <c r="B63" s="10"/>
      <c r="D63" s="14"/>
      <c r="E63" s="15"/>
      <c r="F63" s="15"/>
      <c r="G63" s="16"/>
      <c r="H63" s="62" t="s">
        <v>125</v>
      </c>
      <c r="I63" s="49"/>
    </row>
    <row r="64" spans="1:18" s="33" customFormat="1" ht="15.95" customHeight="1" x14ac:dyDescent="0.2">
      <c r="A64" s="10"/>
      <c r="B64" s="10"/>
      <c r="D64" s="25"/>
      <c r="E64" s="26"/>
      <c r="F64" s="26"/>
      <c r="G64" s="27"/>
      <c r="H64" s="17" t="s">
        <v>114</v>
      </c>
      <c r="I64" s="40" t="s">
        <v>0</v>
      </c>
    </row>
    <row r="65" spans="1:18" s="33" customFormat="1" ht="15.95" customHeight="1" x14ac:dyDescent="0.2">
      <c r="A65" s="10"/>
      <c r="B65" s="10"/>
      <c r="D65" s="272" t="s">
        <v>129</v>
      </c>
      <c r="E65" s="136"/>
      <c r="F65" s="136"/>
      <c r="G65" s="165"/>
      <c r="H65" s="237">
        <v>2083</v>
      </c>
      <c r="I65" s="208">
        <f>(H65*100)/$G$58</f>
        <v>91.199649737302977</v>
      </c>
    </row>
    <row r="66" spans="1:18" s="33" customFormat="1" ht="15.95" customHeight="1" x14ac:dyDescent="0.2">
      <c r="A66" s="10"/>
      <c r="B66" s="10"/>
      <c r="D66" s="70" t="s">
        <v>130</v>
      </c>
      <c r="E66" s="71"/>
      <c r="F66" s="71"/>
      <c r="G66" s="84"/>
      <c r="H66" s="238">
        <v>1343</v>
      </c>
      <c r="I66" s="209">
        <f>(H66*100)/$G$58</f>
        <v>58.800350262697023</v>
      </c>
    </row>
    <row r="67" spans="1:18" s="33" customFormat="1" ht="15.95" customHeight="1" x14ac:dyDescent="0.2">
      <c r="A67" s="10"/>
      <c r="B67" s="10"/>
      <c r="D67" s="70" t="s">
        <v>131</v>
      </c>
      <c r="E67" s="71"/>
      <c r="F67" s="71"/>
      <c r="G67" s="84"/>
      <c r="H67" s="238">
        <v>1295</v>
      </c>
      <c r="I67" s="209">
        <f>(H67*100)/$G$58</f>
        <v>56.698774080560419</v>
      </c>
    </row>
    <row r="68" spans="1:18" s="33" customFormat="1" ht="15.95" customHeight="1" x14ac:dyDescent="0.2">
      <c r="A68" s="10"/>
      <c r="B68" s="10"/>
      <c r="D68" s="66" t="s">
        <v>132</v>
      </c>
      <c r="E68" s="68"/>
      <c r="F68" s="68"/>
      <c r="G68" s="67"/>
      <c r="H68" s="239">
        <v>9</v>
      </c>
      <c r="I68" s="220">
        <f>(H68*100)/$G$58</f>
        <v>0.39404553415061294</v>
      </c>
    </row>
    <row r="69" spans="1:18" ht="15.95" customHeight="1" x14ac:dyDescent="0.2">
      <c r="D69" s="32" t="s">
        <v>58</v>
      </c>
      <c r="O69" s="33"/>
      <c r="P69" s="33"/>
      <c r="Q69" s="33"/>
      <c r="R69" s="33"/>
    </row>
    <row r="70" spans="1:18" ht="15.95" customHeight="1" x14ac:dyDescent="0.2"/>
    <row r="71" spans="1:18" ht="15.95" customHeight="1" x14ac:dyDescent="0.2"/>
    <row r="72" spans="1:18" s="33" customFormat="1" ht="15.95" customHeight="1" x14ac:dyDescent="0.2">
      <c r="A72" s="10"/>
      <c r="B72" s="10"/>
      <c r="O72" s="2"/>
      <c r="P72" s="2"/>
      <c r="Q72" s="2"/>
      <c r="R72" s="2"/>
    </row>
    <row r="73" spans="1:18" s="33" customFormat="1" ht="15.95" customHeight="1" x14ac:dyDescent="0.2">
      <c r="A73" s="10"/>
      <c r="B73" s="10"/>
      <c r="D73" s="32"/>
    </row>
    <row r="74" spans="1:18" s="33" customFormat="1" ht="6.95" customHeight="1" x14ac:dyDescent="0.2">
      <c r="A74" s="10"/>
      <c r="B74" s="10"/>
      <c r="D74" s="32"/>
    </row>
    <row r="75" spans="1:18" ht="18" customHeight="1" x14ac:dyDescent="0.2">
      <c r="D75" s="14"/>
      <c r="E75" s="15"/>
      <c r="F75" s="15"/>
      <c r="G75" s="16"/>
      <c r="H75" s="17" t="s">
        <v>140</v>
      </c>
      <c r="I75" s="40" t="s">
        <v>0</v>
      </c>
      <c r="O75" s="33"/>
      <c r="P75" s="33"/>
      <c r="Q75" s="33"/>
      <c r="R75" s="33"/>
    </row>
    <row r="76" spans="1:18" ht="15" customHeight="1" x14ac:dyDescent="0.2">
      <c r="D76" s="273" t="s">
        <v>133</v>
      </c>
      <c r="E76" s="136"/>
      <c r="F76" s="136"/>
      <c r="G76" s="165"/>
      <c r="H76" s="231">
        <v>2093</v>
      </c>
      <c r="I76" s="208">
        <f t="shared" ref="I76:I82" si="1">(H76*100)/$G$58</f>
        <v>91.637478108581433</v>
      </c>
    </row>
    <row r="77" spans="1:18" ht="15" customHeight="1" x14ac:dyDescent="0.2">
      <c r="D77" s="274" t="s">
        <v>134</v>
      </c>
      <c r="E77" s="71"/>
      <c r="F77" s="71"/>
      <c r="G77" s="84"/>
      <c r="H77" s="231">
        <v>1767</v>
      </c>
      <c r="I77" s="209">
        <f t="shared" si="1"/>
        <v>77.364273204903682</v>
      </c>
    </row>
    <row r="78" spans="1:18" ht="15" customHeight="1" x14ac:dyDescent="0.2">
      <c r="D78" s="28" t="s">
        <v>130</v>
      </c>
      <c r="E78" s="71"/>
      <c r="F78" s="71"/>
      <c r="G78" s="84"/>
      <c r="H78" s="231">
        <v>1409</v>
      </c>
      <c r="I78" s="209">
        <f t="shared" si="1"/>
        <v>61.690017513134848</v>
      </c>
      <c r="K78" s="33"/>
      <c r="L78" s="33"/>
    </row>
    <row r="79" spans="1:18" ht="15" customHeight="1" x14ac:dyDescent="0.2">
      <c r="D79" s="70" t="s">
        <v>135</v>
      </c>
      <c r="E79" s="71"/>
      <c r="F79" s="71"/>
      <c r="G79" s="84"/>
      <c r="H79" s="231">
        <v>1384</v>
      </c>
      <c r="I79" s="209">
        <f t="shared" si="1"/>
        <v>60.595446584938706</v>
      </c>
    </row>
    <row r="80" spans="1:18" ht="15" customHeight="1" x14ac:dyDescent="0.2">
      <c r="D80" s="70" t="s">
        <v>136</v>
      </c>
      <c r="E80" s="71"/>
      <c r="F80" s="71"/>
      <c r="G80" s="84"/>
      <c r="H80" s="85">
        <v>32</v>
      </c>
      <c r="I80" s="209">
        <f t="shared" si="1"/>
        <v>1.4010507880910683</v>
      </c>
    </row>
    <row r="81" spans="4:11" ht="15" customHeight="1" x14ac:dyDescent="0.2">
      <c r="D81" s="70" t="s">
        <v>132</v>
      </c>
      <c r="E81" s="71"/>
      <c r="F81" s="71"/>
      <c r="G81" s="84"/>
      <c r="H81" s="170">
        <v>16</v>
      </c>
      <c r="I81" s="209">
        <f t="shared" si="1"/>
        <v>0.70052539404553416</v>
      </c>
    </row>
    <row r="82" spans="4:11" ht="15" customHeight="1" x14ac:dyDescent="0.2">
      <c r="D82" s="66" t="s">
        <v>137</v>
      </c>
      <c r="E82" s="68"/>
      <c r="F82" s="68"/>
      <c r="G82" s="67"/>
      <c r="H82" s="236">
        <v>2</v>
      </c>
      <c r="I82" s="220">
        <f t="shared" si="1"/>
        <v>8.7565674255691769E-2</v>
      </c>
    </row>
    <row r="83" spans="4:11" ht="15.75" customHeight="1" x14ac:dyDescent="0.2">
      <c r="D83" s="217" t="s">
        <v>138</v>
      </c>
      <c r="E83" s="1"/>
      <c r="F83" s="1"/>
      <c r="G83" s="1"/>
      <c r="H83" s="1"/>
      <c r="I83" s="216"/>
      <c r="K83" s="63"/>
    </row>
    <row r="84" spans="4:11" ht="15.75" customHeight="1" x14ac:dyDescent="0.2">
      <c r="D84" s="234" t="s">
        <v>139</v>
      </c>
      <c r="E84" s="1"/>
      <c r="F84" s="1"/>
      <c r="G84" s="1"/>
      <c r="H84" s="1"/>
      <c r="I84" s="216"/>
      <c r="K84" s="63"/>
    </row>
    <row r="85" spans="4:11" ht="15.75" customHeight="1" x14ac:dyDescent="0.2">
      <c r="D85" s="32" t="s">
        <v>58</v>
      </c>
    </row>
    <row r="86" spans="4:11" ht="11.25" customHeight="1" x14ac:dyDescent="0.2">
      <c r="D86" s="32"/>
    </row>
    <row r="87" spans="4:11" ht="15.95" customHeight="1" x14ac:dyDescent="0.2"/>
    <row r="88" spans="4:11" ht="15.95" customHeight="1" x14ac:dyDescent="0.2"/>
    <row r="89" spans="4:11" ht="6.95" customHeight="1" x14ac:dyDescent="0.2"/>
    <row r="90" spans="4:11" ht="18" customHeight="1" x14ac:dyDescent="0.2">
      <c r="D90" s="125" t="s">
        <v>141</v>
      </c>
      <c r="E90" s="124"/>
      <c r="F90" s="16"/>
      <c r="G90" s="21" t="s">
        <v>140</v>
      </c>
      <c r="H90" s="21" t="s">
        <v>0</v>
      </c>
    </row>
    <row r="91" spans="4:11" ht="15.95" customHeight="1" x14ac:dyDescent="0.2">
      <c r="D91" s="245" t="s">
        <v>142</v>
      </c>
      <c r="E91" s="136"/>
      <c r="F91" s="136"/>
      <c r="G91" s="168">
        <v>794</v>
      </c>
      <c r="H91" s="208">
        <f t="shared" ref="H91:H105" si="2">(G91*100)/$G$106</f>
        <v>34.763572679509629</v>
      </c>
    </row>
    <row r="92" spans="4:11" ht="15.95" customHeight="1" x14ac:dyDescent="0.2">
      <c r="D92" s="241" t="s">
        <v>1</v>
      </c>
      <c r="E92" s="71"/>
      <c r="F92" s="71"/>
      <c r="G92" s="78">
        <v>791</v>
      </c>
      <c r="H92" s="209">
        <f t="shared" si="2"/>
        <v>34.632224168126093</v>
      </c>
    </row>
    <row r="93" spans="4:11" ht="15.95" customHeight="1" x14ac:dyDescent="0.2">
      <c r="D93" s="70" t="s">
        <v>143</v>
      </c>
      <c r="E93" s="71"/>
      <c r="F93" s="71"/>
      <c r="G93" s="78">
        <v>537</v>
      </c>
      <c r="H93" s="209">
        <f t="shared" si="2"/>
        <v>23.511383537653241</v>
      </c>
    </row>
    <row r="94" spans="4:11" ht="15.95" customHeight="1" x14ac:dyDescent="0.2">
      <c r="D94" s="70" t="s">
        <v>144</v>
      </c>
      <c r="E94" s="71"/>
      <c r="F94" s="71"/>
      <c r="G94" s="78">
        <v>33</v>
      </c>
      <c r="H94" s="209">
        <f t="shared" si="2"/>
        <v>1.4448336252189142</v>
      </c>
    </row>
    <row r="95" spans="4:11" ht="15.95" customHeight="1" x14ac:dyDescent="0.2">
      <c r="D95" s="70" t="s">
        <v>145</v>
      </c>
      <c r="E95" s="71"/>
      <c r="F95" s="71"/>
      <c r="G95" s="78">
        <v>24</v>
      </c>
      <c r="H95" s="209">
        <f t="shared" si="2"/>
        <v>1.0507880910683012</v>
      </c>
      <c r="I95" s="33"/>
    </row>
    <row r="96" spans="4:11" ht="15.95" customHeight="1" x14ac:dyDescent="0.2">
      <c r="D96" s="70" t="s">
        <v>5</v>
      </c>
      <c r="E96" s="71"/>
      <c r="F96" s="71"/>
      <c r="G96" s="78">
        <v>24</v>
      </c>
      <c r="H96" s="209">
        <f t="shared" si="2"/>
        <v>1.0507880910683012</v>
      </c>
    </row>
    <row r="97" spans="1:18" ht="15.95" customHeight="1" x14ac:dyDescent="0.2">
      <c r="D97" s="70" t="s">
        <v>146</v>
      </c>
      <c r="E97" s="71"/>
      <c r="F97" s="71"/>
      <c r="G97" s="78">
        <v>17</v>
      </c>
      <c r="H97" s="209">
        <f t="shared" si="2"/>
        <v>0.74430823117338007</v>
      </c>
    </row>
    <row r="98" spans="1:18" ht="15.95" customHeight="1" x14ac:dyDescent="0.2">
      <c r="D98" s="70" t="s">
        <v>147</v>
      </c>
      <c r="E98" s="71"/>
      <c r="F98" s="71"/>
      <c r="G98" s="78">
        <v>16</v>
      </c>
      <c r="H98" s="209">
        <f t="shared" si="2"/>
        <v>0.70052539404553416</v>
      </c>
      <c r="J98" s="33"/>
    </row>
    <row r="99" spans="1:18" ht="15.95" customHeight="1" x14ac:dyDescent="0.2">
      <c r="D99" s="179" t="s">
        <v>148</v>
      </c>
      <c r="E99" s="71"/>
      <c r="F99" s="71"/>
      <c r="G99" s="78">
        <v>15</v>
      </c>
      <c r="H99" s="209">
        <f t="shared" si="2"/>
        <v>0.65674255691768824</v>
      </c>
      <c r="K99" s="33"/>
      <c r="L99" s="116"/>
    </row>
    <row r="100" spans="1:18" ht="15.95" customHeight="1" x14ac:dyDescent="0.2">
      <c r="D100" s="70" t="s">
        <v>149</v>
      </c>
      <c r="E100" s="71"/>
      <c r="F100" s="71"/>
      <c r="G100" s="78">
        <v>11</v>
      </c>
      <c r="H100" s="209">
        <f t="shared" si="2"/>
        <v>0.48161120840630472</v>
      </c>
    </row>
    <row r="101" spans="1:18" ht="15.95" customHeight="1" x14ac:dyDescent="0.2">
      <c r="D101" s="70" t="s">
        <v>150</v>
      </c>
      <c r="E101" s="71"/>
      <c r="F101" s="71"/>
      <c r="G101" s="78">
        <v>8</v>
      </c>
      <c r="H101" s="209">
        <f t="shared" si="2"/>
        <v>0.35026269702276708</v>
      </c>
    </row>
    <row r="102" spans="1:18" ht="15.95" customHeight="1" x14ac:dyDescent="0.2">
      <c r="D102" s="70" t="s">
        <v>151</v>
      </c>
      <c r="E102" s="71"/>
      <c r="F102" s="240"/>
      <c r="G102" s="78">
        <v>5</v>
      </c>
      <c r="H102" s="209">
        <f t="shared" si="2"/>
        <v>0.21891418563922943</v>
      </c>
    </row>
    <row r="103" spans="1:18" ht="15.95" customHeight="1" x14ac:dyDescent="0.2">
      <c r="D103" s="70" t="s">
        <v>85</v>
      </c>
      <c r="E103" s="71"/>
      <c r="F103" s="71"/>
      <c r="G103" s="78">
        <v>4</v>
      </c>
      <c r="H103" s="209">
        <f t="shared" si="2"/>
        <v>0.17513134851138354</v>
      </c>
    </row>
    <row r="104" spans="1:18" ht="15.95" customHeight="1" x14ac:dyDescent="0.2">
      <c r="D104" s="70" t="s">
        <v>152</v>
      </c>
      <c r="E104" s="71"/>
      <c r="F104" s="71"/>
      <c r="G104" s="78">
        <v>4</v>
      </c>
      <c r="H104" s="209">
        <f t="shared" si="2"/>
        <v>0.17513134851138354</v>
      </c>
    </row>
    <row r="105" spans="1:18" ht="15.95" customHeight="1" x14ac:dyDescent="0.2">
      <c r="D105" s="70" t="s">
        <v>153</v>
      </c>
      <c r="E105" s="226"/>
      <c r="F105" s="226"/>
      <c r="G105" s="227">
        <v>1</v>
      </c>
      <c r="H105" s="212">
        <f t="shared" si="2"/>
        <v>4.3782837127845885E-2</v>
      </c>
    </row>
    <row r="106" spans="1:18" ht="15.95" customHeight="1" x14ac:dyDescent="0.2">
      <c r="D106" s="44"/>
      <c r="E106" s="45"/>
      <c r="F106" s="46" t="s">
        <v>57</v>
      </c>
      <c r="G106" s="48">
        <f>SUM(G91:G105)</f>
        <v>2284</v>
      </c>
      <c r="H106" s="211">
        <f t="shared" ref="H106" si="3">(G106*100)/$G$106</f>
        <v>100</v>
      </c>
    </row>
    <row r="107" spans="1:18" s="33" customFormat="1" ht="15.95" customHeight="1" x14ac:dyDescent="0.2">
      <c r="A107" s="10"/>
      <c r="B107" s="10"/>
      <c r="D107" s="235" t="s">
        <v>154</v>
      </c>
      <c r="E107" s="118"/>
      <c r="F107" s="119"/>
      <c r="G107" s="120"/>
      <c r="H107" s="121"/>
      <c r="O107" s="2"/>
      <c r="P107" s="2"/>
      <c r="Q107" s="2"/>
      <c r="R107" s="2"/>
    </row>
    <row r="108" spans="1:18" s="111" customFormat="1" ht="15.95" customHeight="1" x14ac:dyDescent="0.2">
      <c r="A108" s="10"/>
      <c r="B108" s="10"/>
      <c r="D108" s="254" t="s">
        <v>155</v>
      </c>
      <c r="E108" s="112"/>
      <c r="F108" s="113"/>
      <c r="G108" s="114"/>
      <c r="H108" s="115"/>
      <c r="N108" s="33"/>
      <c r="O108" s="33"/>
      <c r="P108" s="33"/>
      <c r="Q108" s="33"/>
      <c r="R108" s="33"/>
    </row>
    <row r="109" spans="1:18" s="33" customFormat="1" ht="15.95" customHeight="1" x14ac:dyDescent="0.2">
      <c r="A109" s="10"/>
      <c r="B109" s="10"/>
      <c r="D109" s="32" t="s">
        <v>58</v>
      </c>
      <c r="N109" s="111"/>
      <c r="O109" s="111"/>
      <c r="P109" s="111"/>
      <c r="Q109" s="111"/>
      <c r="R109" s="111"/>
    </row>
    <row r="110" spans="1:18" s="33" customFormat="1" ht="15.95" customHeight="1" x14ac:dyDescent="0.2">
      <c r="A110" s="10"/>
      <c r="B110" s="10"/>
      <c r="D110" s="32"/>
    </row>
    <row r="111" spans="1:18" ht="15.95" customHeight="1" x14ac:dyDescent="0.2">
      <c r="O111" s="33"/>
      <c r="P111" s="33"/>
      <c r="Q111" s="33"/>
      <c r="R111" s="33"/>
    </row>
    <row r="112" spans="1:18" ht="15.95" customHeight="1" x14ac:dyDescent="0.2"/>
    <row r="113" spans="4:11" ht="15.95" customHeight="1" x14ac:dyDescent="0.2"/>
    <row r="114" spans="4:11" ht="6.95" customHeight="1" x14ac:dyDescent="0.2"/>
    <row r="115" spans="4:11" ht="18" customHeight="1" x14ac:dyDescent="0.2">
      <c r="D115" s="125" t="s">
        <v>156</v>
      </c>
      <c r="E115" s="15"/>
      <c r="F115" s="16"/>
      <c r="G115" s="21" t="s">
        <v>140</v>
      </c>
      <c r="H115" s="21" t="s">
        <v>0</v>
      </c>
    </row>
    <row r="116" spans="4:11" ht="15.95" customHeight="1" x14ac:dyDescent="0.2">
      <c r="D116" s="164" t="s">
        <v>157</v>
      </c>
      <c r="E116" s="136"/>
      <c r="F116" s="136"/>
      <c r="G116" s="168">
        <v>246</v>
      </c>
      <c r="H116" s="208">
        <f t="shared" ref="H116:H130" si="4">(G116*100)/$G$133</f>
        <v>10.770577933450088</v>
      </c>
    </row>
    <row r="117" spans="4:11" ht="15.95" customHeight="1" x14ac:dyDescent="0.2">
      <c r="D117" s="70" t="s">
        <v>151</v>
      </c>
      <c r="E117" s="71"/>
      <c r="F117" s="71"/>
      <c r="G117" s="78">
        <v>156</v>
      </c>
      <c r="H117" s="209">
        <f t="shared" si="4"/>
        <v>6.8301225919439581</v>
      </c>
    </row>
    <row r="118" spans="4:11" ht="15.95" customHeight="1" x14ac:dyDescent="0.2">
      <c r="D118" s="70" t="s">
        <v>158</v>
      </c>
      <c r="E118" s="71"/>
      <c r="F118" s="71"/>
      <c r="G118" s="78">
        <v>139</v>
      </c>
      <c r="H118" s="209">
        <f t="shared" si="4"/>
        <v>6.0858143607705779</v>
      </c>
    </row>
    <row r="119" spans="4:11" ht="15.95" customHeight="1" x14ac:dyDescent="0.2">
      <c r="D119" s="70" t="s">
        <v>159</v>
      </c>
      <c r="E119" s="71"/>
      <c r="F119" s="71"/>
      <c r="G119" s="78">
        <v>109</v>
      </c>
      <c r="H119" s="209">
        <f t="shared" si="4"/>
        <v>4.7723292469352012</v>
      </c>
      <c r="K119" s="33"/>
    </row>
    <row r="120" spans="4:11" ht="15.95" customHeight="1" x14ac:dyDescent="0.2">
      <c r="D120" s="70" t="s">
        <v>160</v>
      </c>
      <c r="E120" s="71"/>
      <c r="F120" s="71"/>
      <c r="G120" s="78">
        <v>72</v>
      </c>
      <c r="H120" s="209">
        <f t="shared" si="4"/>
        <v>3.1523642732049035</v>
      </c>
      <c r="I120" s="33"/>
    </row>
    <row r="121" spans="4:11" ht="15.95" customHeight="1" x14ac:dyDescent="0.2">
      <c r="D121" s="70" t="s">
        <v>161</v>
      </c>
      <c r="E121" s="71"/>
      <c r="F121" s="71"/>
      <c r="G121" s="78">
        <v>70</v>
      </c>
      <c r="H121" s="209">
        <f t="shared" si="4"/>
        <v>3.0647985989492117</v>
      </c>
    </row>
    <row r="122" spans="4:11" ht="15.95" customHeight="1" x14ac:dyDescent="0.2">
      <c r="D122" s="70" t="s">
        <v>162</v>
      </c>
      <c r="E122" s="71"/>
      <c r="F122" s="71"/>
      <c r="G122" s="78">
        <v>68</v>
      </c>
      <c r="H122" s="209">
        <f t="shared" si="4"/>
        <v>2.9772329246935203</v>
      </c>
    </row>
    <row r="123" spans="4:11" ht="15.95" customHeight="1" x14ac:dyDescent="0.2">
      <c r="D123" s="246" t="s">
        <v>171</v>
      </c>
      <c r="E123" s="71"/>
      <c r="F123" s="71"/>
      <c r="G123" s="78">
        <v>30</v>
      </c>
      <c r="H123" s="209">
        <f t="shared" si="4"/>
        <v>1.3134851138353765</v>
      </c>
      <c r="J123" s="33"/>
    </row>
    <row r="124" spans="4:11" ht="15.95" customHeight="1" x14ac:dyDescent="0.2">
      <c r="D124" s="70" t="s">
        <v>163</v>
      </c>
      <c r="E124" s="71"/>
      <c r="F124" s="71"/>
      <c r="G124" s="78">
        <v>25</v>
      </c>
      <c r="H124" s="209">
        <f t="shared" si="4"/>
        <v>1.0945709281961471</v>
      </c>
    </row>
    <row r="125" spans="4:11" ht="15.95" customHeight="1" x14ac:dyDescent="0.2">
      <c r="D125" s="70" t="s">
        <v>164</v>
      </c>
      <c r="E125" s="71"/>
      <c r="F125" s="71"/>
      <c r="G125" s="78">
        <v>22</v>
      </c>
      <c r="H125" s="209">
        <f t="shared" si="4"/>
        <v>0.96322241681260945</v>
      </c>
    </row>
    <row r="126" spans="4:11" ht="15.95" customHeight="1" x14ac:dyDescent="0.2">
      <c r="D126" s="70" t="s">
        <v>145</v>
      </c>
      <c r="E126" s="71"/>
      <c r="F126" s="71"/>
      <c r="G126" s="78">
        <v>17</v>
      </c>
      <c r="H126" s="209">
        <f t="shared" si="4"/>
        <v>0.74430823117338007</v>
      </c>
    </row>
    <row r="127" spans="4:11" ht="15.95" customHeight="1" x14ac:dyDescent="0.2">
      <c r="D127" s="70" t="s">
        <v>148</v>
      </c>
      <c r="E127" s="71"/>
      <c r="F127" s="71"/>
      <c r="G127" s="78">
        <v>16</v>
      </c>
      <c r="H127" s="209">
        <f t="shared" si="4"/>
        <v>0.70052539404553416</v>
      </c>
    </row>
    <row r="128" spans="4:11" ht="15.95" customHeight="1" x14ac:dyDescent="0.2">
      <c r="D128" s="70" t="s">
        <v>165</v>
      </c>
      <c r="E128" s="71"/>
      <c r="F128" s="71"/>
      <c r="G128" s="78">
        <v>13</v>
      </c>
      <c r="H128" s="209">
        <f t="shared" si="4"/>
        <v>0.56917688266199651</v>
      </c>
    </row>
    <row r="129" spans="1:18" ht="15.95" customHeight="1" x14ac:dyDescent="0.2">
      <c r="D129" s="247" t="s">
        <v>166</v>
      </c>
      <c r="E129" s="13"/>
      <c r="F129" s="13"/>
      <c r="G129" s="78">
        <v>9</v>
      </c>
      <c r="H129" s="209">
        <f t="shared" si="4"/>
        <v>0.39404553415061294</v>
      </c>
    </row>
    <row r="130" spans="1:18" ht="15.95" customHeight="1" x14ac:dyDescent="0.2">
      <c r="D130" s="28" t="s">
        <v>167</v>
      </c>
      <c r="E130" s="13"/>
      <c r="F130" s="13"/>
      <c r="G130" s="172">
        <v>6</v>
      </c>
      <c r="H130" s="214">
        <f t="shared" si="4"/>
        <v>0.26269702276707529</v>
      </c>
    </row>
    <row r="131" spans="1:18" ht="15.95" customHeight="1" x14ac:dyDescent="0.2">
      <c r="D131" s="247" t="s">
        <v>168</v>
      </c>
      <c r="E131" s="13"/>
      <c r="F131" s="13"/>
      <c r="G131" s="78">
        <v>1</v>
      </c>
      <c r="H131" s="209">
        <f t="shared" ref="H131:H132" si="5">(G131*100)/$G$133</f>
        <v>4.3782837127845885E-2</v>
      </c>
    </row>
    <row r="132" spans="1:18" ht="15.95" customHeight="1" x14ac:dyDescent="0.2">
      <c r="D132" s="275" t="s">
        <v>169</v>
      </c>
      <c r="E132" s="1"/>
      <c r="F132" s="1"/>
      <c r="G132" s="180">
        <v>1285</v>
      </c>
      <c r="H132" s="215">
        <f t="shared" si="5"/>
        <v>56.260945709281962</v>
      </c>
    </row>
    <row r="133" spans="1:18" ht="15.95" customHeight="1" x14ac:dyDescent="0.2">
      <c r="D133" s="44"/>
      <c r="E133" s="45"/>
      <c r="F133" s="46" t="s">
        <v>57</v>
      </c>
      <c r="G133" s="48">
        <f>SUM(G116:G132)</f>
        <v>2284</v>
      </c>
      <c r="H133" s="211">
        <f t="shared" ref="H133" si="6">(G133*100)/$G$133</f>
        <v>100</v>
      </c>
    </row>
    <row r="134" spans="1:18" s="33" customFormat="1" ht="15" customHeight="1" x14ac:dyDescent="0.2">
      <c r="A134" s="10"/>
      <c r="B134" s="10"/>
      <c r="D134" s="129" t="s">
        <v>170</v>
      </c>
      <c r="O134" s="2"/>
      <c r="P134" s="2"/>
      <c r="Q134" s="2"/>
      <c r="R134" s="2"/>
    </row>
    <row r="135" spans="1:18" s="33" customFormat="1" ht="15" customHeight="1" x14ac:dyDescent="0.2">
      <c r="A135" s="10"/>
      <c r="B135" s="10"/>
      <c r="D135" s="32" t="s">
        <v>58</v>
      </c>
    </row>
    <row r="136" spans="1:18" ht="15.95" customHeight="1" x14ac:dyDescent="0.2">
      <c r="O136" s="33"/>
      <c r="P136" s="33"/>
      <c r="Q136" s="33"/>
      <c r="R136" s="33"/>
    </row>
    <row r="137" spans="1:18" ht="15" customHeight="1" x14ac:dyDescent="0.2"/>
    <row r="138" spans="1:18" ht="15.95" customHeight="1" x14ac:dyDescent="0.2"/>
    <row r="139" spans="1:18" ht="15.95" customHeight="1" x14ac:dyDescent="0.2"/>
    <row r="140" spans="1:18" ht="6.95" customHeight="1" x14ac:dyDescent="0.2"/>
    <row r="141" spans="1:18" ht="18" customHeight="1" x14ac:dyDescent="0.2">
      <c r="D141" s="173" t="s">
        <v>172</v>
      </c>
      <c r="E141" s="174"/>
      <c r="F141" s="175"/>
      <c r="G141" s="176" t="s">
        <v>140</v>
      </c>
      <c r="H141" s="176" t="s">
        <v>0</v>
      </c>
    </row>
    <row r="142" spans="1:18" ht="15.95" customHeight="1" x14ac:dyDescent="0.2">
      <c r="D142" s="221" t="s">
        <v>21</v>
      </c>
      <c r="E142" s="183"/>
      <c r="F142" s="184"/>
      <c r="G142" s="185">
        <v>22</v>
      </c>
      <c r="H142" s="218">
        <f t="shared" ref="H142:H161" si="7">(G142*100)/$G$162</f>
        <v>0.96322241681260945</v>
      </c>
    </row>
    <row r="143" spans="1:18" ht="15.95" customHeight="1" x14ac:dyDescent="0.2">
      <c r="D143" s="222" t="s">
        <v>10</v>
      </c>
      <c r="E143" s="181"/>
      <c r="F143" s="186"/>
      <c r="G143" s="187">
        <v>327</v>
      </c>
      <c r="H143" s="213">
        <f t="shared" si="7"/>
        <v>14.316987740805605</v>
      </c>
    </row>
    <row r="144" spans="1:18" ht="15.95" customHeight="1" x14ac:dyDescent="0.2">
      <c r="D144" s="28" t="s">
        <v>11</v>
      </c>
      <c r="E144" s="13"/>
      <c r="F144" s="13"/>
      <c r="G144" s="182">
        <v>349</v>
      </c>
      <c r="H144" s="213">
        <f t="shared" si="7"/>
        <v>15.280210157618214</v>
      </c>
      <c r="K144" s="33"/>
    </row>
    <row r="145" spans="4:11" ht="15.95" customHeight="1" x14ac:dyDescent="0.2">
      <c r="D145" s="28" t="s">
        <v>16</v>
      </c>
      <c r="E145" s="13"/>
      <c r="F145" s="13"/>
      <c r="G145" s="182">
        <v>23</v>
      </c>
      <c r="H145" s="213">
        <f t="shared" si="7"/>
        <v>1.0070052539404553</v>
      </c>
      <c r="K145" s="33"/>
    </row>
    <row r="146" spans="4:11" ht="15.95" customHeight="1" x14ac:dyDescent="0.2">
      <c r="D146" s="70" t="s">
        <v>14</v>
      </c>
      <c r="E146" s="71"/>
      <c r="F146" s="71"/>
      <c r="G146" s="78">
        <v>689</v>
      </c>
      <c r="H146" s="209">
        <f t="shared" si="7"/>
        <v>30.166374781085814</v>
      </c>
    </row>
    <row r="147" spans="4:11" ht="15.95" customHeight="1" x14ac:dyDescent="0.2">
      <c r="D147" s="70" t="s">
        <v>17</v>
      </c>
      <c r="E147" s="71"/>
      <c r="F147" s="71"/>
      <c r="G147" s="78">
        <v>97</v>
      </c>
      <c r="H147" s="209">
        <f t="shared" si="7"/>
        <v>4.2469352014010511</v>
      </c>
    </row>
    <row r="148" spans="4:11" ht="15.95" customHeight="1" x14ac:dyDescent="0.2">
      <c r="D148" s="70" t="s">
        <v>15</v>
      </c>
      <c r="E148" s="71"/>
      <c r="F148" s="71"/>
      <c r="G148" s="78">
        <v>23</v>
      </c>
      <c r="H148" s="209">
        <f t="shared" si="7"/>
        <v>1.0070052539404553</v>
      </c>
    </row>
    <row r="149" spans="4:11" ht="15.95" customHeight="1" x14ac:dyDescent="0.2">
      <c r="D149" s="70" t="s">
        <v>18</v>
      </c>
      <c r="E149" s="71"/>
      <c r="F149" s="71"/>
      <c r="G149" s="78">
        <v>27</v>
      </c>
      <c r="H149" s="209">
        <f t="shared" si="7"/>
        <v>1.1821366024518389</v>
      </c>
    </row>
    <row r="150" spans="4:11" ht="15.95" customHeight="1" x14ac:dyDescent="0.2">
      <c r="D150" s="70" t="s">
        <v>22</v>
      </c>
      <c r="E150" s="71"/>
      <c r="F150" s="71"/>
      <c r="G150" s="78">
        <v>22</v>
      </c>
      <c r="H150" s="209">
        <f t="shared" si="7"/>
        <v>0.96322241681260945</v>
      </c>
    </row>
    <row r="151" spans="4:11" ht="15.95" customHeight="1" x14ac:dyDescent="0.2">
      <c r="D151" s="70" t="s">
        <v>12</v>
      </c>
      <c r="E151" s="71"/>
      <c r="F151" s="71"/>
      <c r="G151" s="78">
        <v>26</v>
      </c>
      <c r="H151" s="209">
        <f t="shared" si="7"/>
        <v>1.138353765323993</v>
      </c>
    </row>
    <row r="152" spans="4:11" ht="15.75" customHeight="1" x14ac:dyDescent="0.2">
      <c r="D152" s="70" t="s">
        <v>6</v>
      </c>
      <c r="E152" s="71"/>
      <c r="F152" s="71"/>
      <c r="G152" s="78">
        <v>70</v>
      </c>
      <c r="H152" s="209">
        <f t="shared" si="7"/>
        <v>3.0647985989492117</v>
      </c>
    </row>
    <row r="153" spans="4:11" ht="15.75" customHeight="1" x14ac:dyDescent="0.2">
      <c r="D153" s="70" t="s">
        <v>19</v>
      </c>
      <c r="E153" s="71"/>
      <c r="F153" s="71"/>
      <c r="G153" s="78">
        <v>53</v>
      </c>
      <c r="H153" s="209">
        <f t="shared" si="7"/>
        <v>2.320490367775832</v>
      </c>
    </row>
    <row r="154" spans="4:11" ht="15.75" customHeight="1" x14ac:dyDescent="0.2">
      <c r="D154" s="70" t="s">
        <v>13</v>
      </c>
      <c r="E154" s="71"/>
      <c r="F154" s="71"/>
      <c r="G154" s="78">
        <v>27</v>
      </c>
      <c r="H154" s="209">
        <f t="shared" si="7"/>
        <v>1.1821366024518389</v>
      </c>
    </row>
    <row r="155" spans="4:11" ht="15.75" customHeight="1" x14ac:dyDescent="0.2">
      <c r="D155" s="28" t="s">
        <v>23</v>
      </c>
      <c r="E155" s="13"/>
      <c r="F155" s="13"/>
      <c r="G155" s="78">
        <v>28</v>
      </c>
      <c r="H155" s="209">
        <f t="shared" si="7"/>
        <v>1.2259194395796849</v>
      </c>
    </row>
    <row r="156" spans="4:11" ht="15.75" customHeight="1" x14ac:dyDescent="0.2">
      <c r="D156" s="28" t="s">
        <v>20</v>
      </c>
      <c r="E156" s="13"/>
      <c r="F156" s="13"/>
      <c r="G156" s="78">
        <v>28</v>
      </c>
      <c r="H156" s="209">
        <f t="shared" si="7"/>
        <v>1.2259194395796849</v>
      </c>
    </row>
    <row r="157" spans="4:11" ht="15.75" customHeight="1" x14ac:dyDescent="0.2">
      <c r="D157" s="28" t="s">
        <v>24</v>
      </c>
      <c r="E157" s="13"/>
      <c r="F157" s="13"/>
      <c r="G157" s="78">
        <v>23</v>
      </c>
      <c r="H157" s="209">
        <f t="shared" si="7"/>
        <v>1.0070052539404553</v>
      </c>
    </row>
    <row r="158" spans="4:11" ht="15.75" customHeight="1" x14ac:dyDescent="0.2">
      <c r="D158" s="28" t="s">
        <v>7</v>
      </c>
      <c r="E158" s="13"/>
      <c r="F158" s="13"/>
      <c r="G158" s="78">
        <v>66</v>
      </c>
      <c r="H158" s="209">
        <f t="shared" si="7"/>
        <v>2.8896672504378285</v>
      </c>
    </row>
    <row r="159" spans="4:11" ht="15.75" customHeight="1" x14ac:dyDescent="0.2">
      <c r="D159" s="28" t="s">
        <v>8</v>
      </c>
      <c r="E159" s="13"/>
      <c r="F159" s="13"/>
      <c r="G159" s="78">
        <v>40</v>
      </c>
      <c r="H159" s="209">
        <f t="shared" si="7"/>
        <v>1.7513134851138354</v>
      </c>
    </row>
    <row r="160" spans="4:11" ht="15.75" customHeight="1" x14ac:dyDescent="0.2">
      <c r="D160" s="28" t="s">
        <v>9</v>
      </c>
      <c r="E160" s="13"/>
      <c r="F160" s="13"/>
      <c r="G160" s="78">
        <v>76</v>
      </c>
      <c r="H160" s="209">
        <f>(G160*100)/$G$162</f>
        <v>3.3274956217162872</v>
      </c>
    </row>
    <row r="161" spans="3:8" ht="15.95" customHeight="1" x14ac:dyDescent="0.2">
      <c r="D161" s="28" t="s">
        <v>173</v>
      </c>
      <c r="E161" s="13"/>
      <c r="F161" s="13"/>
      <c r="G161" s="169">
        <v>268</v>
      </c>
      <c r="H161" s="210">
        <f t="shared" si="7"/>
        <v>11.733800350262698</v>
      </c>
    </row>
    <row r="162" spans="3:8" ht="15.95" customHeight="1" x14ac:dyDescent="0.2">
      <c r="D162" s="44"/>
      <c r="E162" s="45"/>
      <c r="F162" s="46" t="s">
        <v>57</v>
      </c>
      <c r="G162" s="48">
        <f>SUM(G142:G161)</f>
        <v>2284</v>
      </c>
      <c r="H162" s="211">
        <f>(G162*100)/G162</f>
        <v>100</v>
      </c>
    </row>
    <row r="163" spans="3:8" ht="15.75" customHeight="1" x14ac:dyDescent="0.2">
      <c r="C163" s="33"/>
      <c r="D163" s="235" t="s">
        <v>174</v>
      </c>
      <c r="E163" s="118"/>
      <c r="F163" s="119"/>
      <c r="G163" s="120"/>
      <c r="H163" s="121"/>
    </row>
    <row r="164" spans="3:8" ht="15.75" customHeight="1" x14ac:dyDescent="0.2">
      <c r="D164" s="254" t="s">
        <v>175</v>
      </c>
      <c r="E164" s="118"/>
      <c r="F164" s="119"/>
      <c r="G164" s="120"/>
      <c r="H164" s="121"/>
    </row>
    <row r="165" spans="3:8" ht="15.75" customHeight="1" x14ac:dyDescent="0.2">
      <c r="D165" s="32" t="s">
        <v>58</v>
      </c>
      <c r="E165" s="33"/>
      <c r="F165" s="33"/>
      <c r="G165" s="33"/>
      <c r="H165" s="33"/>
    </row>
    <row r="166" spans="3:8" ht="15" customHeight="1" x14ac:dyDescent="0.2">
      <c r="E166" s="33"/>
      <c r="F166" s="33"/>
      <c r="G166" s="33"/>
      <c r="H166" s="33"/>
    </row>
    <row r="167" spans="3:8" ht="15.95" customHeight="1" x14ac:dyDescent="0.2"/>
    <row r="168" spans="3:8" ht="15.95" customHeight="1" x14ac:dyDescent="0.2"/>
    <row r="169" spans="3:8" ht="15.95" customHeight="1" x14ac:dyDescent="0.2"/>
    <row r="170" spans="3:8" ht="15.95" customHeight="1" x14ac:dyDescent="0.2"/>
    <row r="171" spans="3:8" ht="15.95" customHeight="1" x14ac:dyDescent="0.2"/>
    <row r="172" spans="3:8" ht="15.95" customHeight="1" x14ac:dyDescent="0.2"/>
    <row r="173" spans="3:8" ht="15.95" customHeight="1" x14ac:dyDescent="0.2"/>
    <row r="174" spans="3:8" ht="15.95" customHeight="1" x14ac:dyDescent="0.2"/>
    <row r="175" spans="3:8" ht="15.95" customHeight="1" x14ac:dyDescent="0.2"/>
    <row r="176" spans="3:8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</sheetData>
  <sortState ref="D115:H129">
    <sortCondition descending="1" ref="G115:G129"/>
  </sortState>
  <phoneticPr fontId="0" type="noConversion"/>
  <dataValidations count="1">
    <dataValidation operator="greaterThan" allowBlank="1" showInputMessage="1" showErrorMessage="1" sqref="G15:H19 H44:I48 G56:H58 G142:H162 H29:I34 G116:H133 H76:I82 H65:I68 G91:H106 Q15:R20"/>
  </dataValidation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9" min="2" max="11" man="1"/>
    <brk id="86" min="2" max="11" man="1"/>
    <brk id="111" min="2" max="11" man="1"/>
    <brk id="137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&gt;&gt;AURKIBIDEA&lt;&lt;</vt:lpstr>
      <vt:lpstr>ArretaTelefonikoa_Pertsonak</vt:lpstr>
      <vt:lpstr>ArretaTelefonikoa_Pertsonak_Bil</vt:lpstr>
      <vt:lpstr>ArretaTelefonikoa_Deiak</vt:lpstr>
      <vt:lpstr>'&gt;&gt;AURKIBIDEA&lt;&lt;'!Área_de_impresión</vt:lpstr>
      <vt:lpstr>ArretaTelefonikoa_Deiak!Área_de_impresión</vt:lpstr>
      <vt:lpstr>ArretaTelefonikoa_Pertsonak!Área_de_impresión</vt:lpstr>
      <vt:lpstr>ArretaTelefonikoa_Pertsonak_Bil!Área_de_impresión</vt:lpstr>
      <vt:lpstr>'&gt;&gt;AURKIBIDEA&lt;&lt;'!Títulos_a_imprimir</vt:lpstr>
      <vt:lpstr>ArretaTelefonikoa_Deiak!Títulos_a_imprimir</vt:lpstr>
      <vt:lpstr>ArretaTelefonikoa_Pertsonak!Títulos_a_imprimir</vt:lpstr>
      <vt:lpstr>ArretaTelefonikoa_Pertsonak_Bil!Títulos_a_imprimir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2025-05-13T08:39:01Z</cp:lastPrinted>
  <dcterms:created xsi:type="dcterms:W3CDTF">2009-07-10T13:25:11Z</dcterms:created>
  <dcterms:modified xsi:type="dcterms:W3CDTF">2025-05-13T08:49:23Z</dcterms:modified>
</cp:coreProperties>
</file>