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0.200\docugen\PROYECTOS\OVGB\2025\1.TRABAJO\Cifras_xlsx_25\4.Post_Santi\es\"/>
    </mc:Choice>
  </mc:AlternateContent>
  <bookViews>
    <workbookView xWindow="0" yWindow="0" windowWidth="28800" windowHeight="11355"/>
  </bookViews>
  <sheets>
    <sheet name="&gt;&gt;ÍNDICE&lt;&lt;" sheetId="2" r:id="rId1"/>
    <sheet name="RGI" sheetId="1" r:id="rId2"/>
  </sheets>
  <definedNames>
    <definedName name="_xlnm.Print_Area" localSheetId="0">'&gt;&gt;ÍNDICE&lt;&lt;'!$C$9:$G$18</definedName>
    <definedName name="_xlnm.Print_Area" localSheetId="1">RGI!$C$9:$K$136</definedName>
    <definedName name="_xlnm.Print_Titles" localSheetId="0">'&gt;&gt;ÍNDICE&lt;&lt;'!$2:$8</definedName>
    <definedName name="_xlnm.Print_Titles" localSheetId="1">RGI!$2:$8</definedName>
  </definedNames>
  <calcPr calcId="162913"/>
</workbook>
</file>

<file path=xl/calcChain.xml><?xml version="1.0" encoding="utf-8"?>
<calcChain xmlns="http://schemas.openxmlformats.org/spreadsheetml/2006/main">
  <c r="G97" i="1" l="1"/>
  <c r="G108" i="1" l="1"/>
  <c r="G104" i="1" s="1"/>
  <c r="F47" i="1" l="1"/>
  <c r="G47" i="1" s="1"/>
  <c r="F135" i="1"/>
  <c r="G135" i="1" s="1"/>
  <c r="G44" i="1" l="1"/>
  <c r="G45" i="1"/>
  <c r="G46" i="1"/>
  <c r="G133" i="1"/>
  <c r="G134" i="1"/>
  <c r="G111" i="1" l="1"/>
  <c r="G110" i="1" s="1"/>
  <c r="G127" i="1" s="1"/>
  <c r="H117" i="1" s="1"/>
  <c r="G91" i="1" l="1"/>
  <c r="H91" i="1" l="1"/>
  <c r="H66" i="1"/>
  <c r="H78" i="1"/>
  <c r="H90" i="1"/>
  <c r="H70" i="1"/>
  <c r="H71" i="1"/>
  <c r="H84" i="1"/>
  <c r="H85" i="1"/>
  <c r="H63" i="1"/>
  <c r="H76" i="1"/>
  <c r="H89" i="1"/>
  <c r="H55" i="1"/>
  <c r="H67" i="1"/>
  <c r="H79" i="1"/>
  <c r="H54" i="1"/>
  <c r="H81" i="1"/>
  <c r="H82" i="1"/>
  <c r="H59" i="1"/>
  <c r="H60" i="1"/>
  <c r="H73" i="1"/>
  <c r="H86" i="1"/>
  <c r="H75" i="1"/>
  <c r="H77" i="1"/>
  <c r="H56" i="1"/>
  <c r="H68" i="1"/>
  <c r="H80" i="1"/>
  <c r="H53" i="1"/>
  <c r="H58" i="1"/>
  <c r="H72" i="1"/>
  <c r="H62" i="1"/>
  <c r="H87" i="1"/>
  <c r="H88" i="1"/>
  <c r="H57" i="1"/>
  <c r="H69" i="1"/>
  <c r="H83" i="1"/>
  <c r="H61" i="1"/>
  <c r="H74" i="1"/>
  <c r="H64" i="1"/>
  <c r="H65" i="1"/>
  <c r="H100" i="1"/>
  <c r="H102" i="1"/>
  <c r="H103" i="1"/>
  <c r="H99" i="1"/>
  <c r="H101" i="1"/>
  <c r="H115" i="1"/>
  <c r="H120" i="1"/>
  <c r="H96" i="1"/>
  <c r="H114" i="1"/>
  <c r="H107" i="1"/>
  <c r="H109" i="1"/>
  <c r="H112" i="1"/>
  <c r="H105" i="1"/>
  <c r="H127" i="1"/>
  <c r="H98" i="1"/>
  <c r="H106" i="1"/>
  <c r="H122" i="1"/>
  <c r="H116" i="1"/>
  <c r="H113" i="1"/>
  <c r="H121" i="1"/>
  <c r="H108" i="1"/>
  <c r="H119" i="1"/>
  <c r="H123" i="1"/>
  <c r="H118" i="1"/>
  <c r="H111" i="1"/>
  <c r="H125" i="1"/>
  <c r="H126" i="1"/>
  <c r="H124" i="1"/>
  <c r="H110" i="1"/>
  <c r="H97" i="1"/>
  <c r="H104" i="1"/>
  <c r="G22" i="1" l="1"/>
  <c r="G21" i="1"/>
  <c r="E38" i="1"/>
  <c r="F35" i="1" s="1"/>
  <c r="H15" i="1"/>
  <c r="H14" i="1"/>
  <c r="F33" i="1" l="1"/>
  <c r="F36" i="1"/>
  <c r="F34" i="1"/>
  <c r="F32" i="1"/>
  <c r="F38" i="1"/>
  <c r="F37" i="1"/>
</calcChain>
</file>

<file path=xl/sharedStrings.xml><?xml version="1.0" encoding="utf-8"?>
<sst xmlns="http://schemas.openxmlformats.org/spreadsheetml/2006/main" count="135" uniqueCount="115">
  <si>
    <t>I. Ámbito: PROTECCIÓN SOCIAL</t>
  </si>
  <si>
    <t>Bizkaia</t>
  </si>
  <si>
    <t>CAPV</t>
  </si>
  <si>
    <t>% Bizkaia s/ CAPV</t>
  </si>
  <si>
    <t>Total casos</t>
  </si>
  <si>
    <t>MUNICIPIOS DE RESIDENCIA</t>
  </si>
  <si>
    <t>Mujeres</t>
  </si>
  <si>
    <t>%</t>
  </si>
  <si>
    <t>Barakaldo</t>
  </si>
  <si>
    <t>Basauri</t>
  </si>
  <si>
    <t>Bilbao</t>
  </si>
  <si>
    <t>Durango</t>
  </si>
  <si>
    <t>Getxo</t>
  </si>
  <si>
    <t>Leioa</t>
  </si>
  <si>
    <t>Portugalete</t>
  </si>
  <si>
    <t>Santurtzi</t>
  </si>
  <si>
    <t>Sestao</t>
  </si>
  <si>
    <t>% s/ total extranj.</t>
  </si>
  <si>
    <t>EUROPA</t>
  </si>
  <si>
    <t>ÁFRICA</t>
  </si>
  <si>
    <t>MAGREB</t>
  </si>
  <si>
    <t>MARRUECOS</t>
  </si>
  <si>
    <t>RESTO ÁFRICA</t>
  </si>
  <si>
    <t>AMÉRICA</t>
  </si>
  <si>
    <t>LATINOAMÉRICA</t>
  </si>
  <si>
    <t>COLOMBIA</t>
  </si>
  <si>
    <t>PARAGUAY</t>
  </si>
  <si>
    <t xml:space="preserve">Mujeres </t>
  </si>
  <si>
    <t>&lt;18</t>
  </si>
  <si>
    <t>18-30</t>
  </si>
  <si>
    <t>31-40</t>
  </si>
  <si>
    <t>41-50</t>
  </si>
  <si>
    <t>51-64</t>
  </si>
  <si>
    <t>RGI</t>
  </si>
  <si>
    <t>EDAD</t>
  </si>
  <si>
    <r>
      <t>1.1.</t>
    </r>
    <r>
      <rPr>
        <sz val="9"/>
        <color indexed="18"/>
        <rFont val="Arial"/>
        <family val="2"/>
      </rPr>
      <t xml:space="preserve"> Por ámbito territorial</t>
    </r>
  </si>
  <si>
    <r>
      <t>1.2.</t>
    </r>
    <r>
      <rPr>
        <sz val="9"/>
        <color indexed="18"/>
        <rFont val="Arial"/>
        <family val="2"/>
      </rPr>
      <t xml:space="preserve"> En situación de desempleo</t>
    </r>
  </si>
  <si>
    <r>
      <t xml:space="preserve">1.1. </t>
    </r>
    <r>
      <rPr>
        <u/>
        <sz val="9"/>
        <rFont val="Arial"/>
        <family val="2"/>
      </rPr>
      <t>Por ámbito territorial</t>
    </r>
  </si>
  <si>
    <r>
      <t xml:space="preserve">1.2. </t>
    </r>
    <r>
      <rPr>
        <u/>
        <sz val="9"/>
        <rFont val="Arial"/>
        <family val="2"/>
      </rPr>
      <t>En situación de desempleo</t>
    </r>
  </si>
  <si>
    <t>% Desempleo</t>
  </si>
  <si>
    <t>Bermeo</t>
  </si>
  <si>
    <t>Erandio</t>
  </si>
  <si>
    <t>LUGAR DE NACIMIENTO</t>
  </si>
  <si>
    <t>BOLIVIA</t>
  </si>
  <si>
    <t>BRASIL</t>
  </si>
  <si>
    <t>NICARAGUA</t>
  </si>
  <si>
    <t xml:space="preserve">TOTAL </t>
  </si>
  <si>
    <t>% s/total</t>
  </si>
  <si>
    <t xml:space="preserve">Con discapacidad </t>
  </si>
  <si>
    <t>Sin discapacidad</t>
  </si>
  <si>
    <t>Un miembro</t>
  </si>
  <si>
    <t>Dos miembros</t>
  </si>
  <si>
    <t>Tres y más miembros</t>
  </si>
  <si>
    <r>
      <t>2.1.</t>
    </r>
    <r>
      <rPr>
        <u/>
        <sz val="9"/>
        <rFont val="Arial"/>
        <family val="2"/>
      </rPr>
      <t xml:space="preserve"> Por edad</t>
    </r>
  </si>
  <si>
    <r>
      <t>2.2.</t>
    </r>
    <r>
      <rPr>
        <u/>
        <sz val="9"/>
        <rFont val="Arial"/>
        <family val="2"/>
      </rPr>
      <t xml:space="preserve"> Por  tamaño de la unidad de convivencia</t>
    </r>
  </si>
  <si>
    <r>
      <t>2.1.</t>
    </r>
    <r>
      <rPr>
        <sz val="9"/>
        <color indexed="18"/>
        <rFont val="Arial"/>
        <family val="2"/>
      </rPr>
      <t xml:space="preserve"> Por edad</t>
    </r>
  </si>
  <si>
    <r>
      <rPr>
        <b/>
        <u/>
        <sz val="9"/>
        <rFont val="Arial"/>
        <family val="2"/>
      </rPr>
      <t>2.3.</t>
    </r>
    <r>
      <rPr>
        <u/>
        <sz val="9"/>
        <rFont val="Arial"/>
        <family val="2"/>
      </rPr>
      <t xml:space="preserve"> Por municipio de residencia</t>
    </r>
    <r>
      <rPr>
        <sz val="9"/>
        <rFont val="Arial"/>
        <family val="2"/>
      </rPr>
      <t>.</t>
    </r>
  </si>
  <si>
    <r>
      <t>2.4.</t>
    </r>
    <r>
      <rPr>
        <u/>
        <sz val="9"/>
        <rFont val="Arial"/>
        <family val="2"/>
      </rPr>
      <t xml:space="preserve"> Por lugar de nacimiento de las mujeres extranjeras</t>
    </r>
  </si>
  <si>
    <r>
      <t>2.5.</t>
    </r>
    <r>
      <rPr>
        <u/>
        <sz val="9"/>
        <rFont val="Arial"/>
        <family val="2"/>
      </rPr>
      <t xml:space="preserve"> Por discapacidad</t>
    </r>
  </si>
  <si>
    <t>Ermua</t>
  </si>
  <si>
    <t>HONDURAS</t>
  </si>
  <si>
    <r>
      <t xml:space="preserve">2.3. </t>
    </r>
    <r>
      <rPr>
        <sz val="9"/>
        <color indexed="18"/>
        <rFont val="Arial"/>
        <family val="2"/>
      </rPr>
      <t>Por municipio de residencia</t>
    </r>
  </si>
  <si>
    <r>
      <t xml:space="preserve">2.4. </t>
    </r>
    <r>
      <rPr>
        <sz val="9"/>
        <color indexed="18"/>
        <rFont val="Arial"/>
        <family val="2"/>
      </rPr>
      <t>Por lugar de nacimiento de las mujeres extranjeras</t>
    </r>
  </si>
  <si>
    <r>
      <t xml:space="preserve">2.5. </t>
    </r>
    <r>
      <rPr>
        <sz val="9"/>
        <color indexed="18"/>
        <rFont val="Arial"/>
        <family val="2"/>
      </rPr>
      <t>Por discapacidad</t>
    </r>
  </si>
  <si>
    <r>
      <t>2.2.</t>
    </r>
    <r>
      <rPr>
        <sz val="9"/>
        <color indexed="18"/>
        <rFont val="Arial"/>
        <family val="2"/>
      </rPr>
      <t xml:space="preserve"> Por tamaño de la unidad de convivencia</t>
    </r>
  </si>
  <si>
    <t>I.J. Datos en materia de Otras ayudas sociales - Renta de Garantía de Ingresos (RGI)</t>
  </si>
  <si>
    <t>Amorebieta-Etxano</t>
  </si>
  <si>
    <t>Gernika-Lumo</t>
  </si>
  <si>
    <t>U.E.27</t>
  </si>
  <si>
    <t>Mungia</t>
  </si>
  <si>
    <t>ARGELIA</t>
  </si>
  <si>
    <t>Derio</t>
  </si>
  <si>
    <t>Elorrio</t>
  </si>
  <si>
    <t>PERÚ</t>
  </si>
  <si>
    <t>VENEZUELA</t>
  </si>
  <si>
    <t>ASIA</t>
  </si>
  <si>
    <t>PAKISTÁN</t>
  </si>
  <si>
    <t>Abanto y Ciérvana-Abanto Zierbena</t>
  </si>
  <si>
    <t>Berriz</t>
  </si>
  <si>
    <t>Etxebarri</t>
  </si>
  <si>
    <t>Güeñes</t>
  </si>
  <si>
    <t>Igorre</t>
  </si>
  <si>
    <t>Lekeitio</t>
  </si>
  <si>
    <t>Lezama</t>
  </si>
  <si>
    <t>Markina-Xemein</t>
  </si>
  <si>
    <t>Ortuella</t>
  </si>
  <si>
    <t>Trucios-Turtzioz</t>
  </si>
  <si>
    <t>Zamudio</t>
  </si>
  <si>
    <t xml:space="preserve">RUMANÍA </t>
  </si>
  <si>
    <t>ITALIA</t>
  </si>
  <si>
    <t>NIGERIA</t>
  </si>
  <si>
    <t>ARGENTINA</t>
  </si>
  <si>
    <t>Fuente: Departamento de Economía, Trabajo y Empleo. Gobierno Vasco.</t>
  </si>
  <si>
    <t>Altas 2024</t>
  </si>
  <si>
    <t>Abadiño</t>
  </si>
  <si>
    <t>Bakio</t>
  </si>
  <si>
    <t>Balmaseda</t>
  </si>
  <si>
    <t>Iurreta</t>
  </si>
  <si>
    <t>Karrantza Harana/Valle de Carranza</t>
  </si>
  <si>
    <t>Lemoa</t>
  </si>
  <si>
    <t>Mañaria</t>
  </si>
  <si>
    <t>Sondika</t>
  </si>
  <si>
    <t>Ugao-Miraballes</t>
  </si>
  <si>
    <r>
      <t>Tabla 1.</t>
    </r>
    <r>
      <rPr>
        <sz val="10"/>
        <rFont val="Arial"/>
        <family val="2"/>
      </rPr>
      <t xml:space="preserve"> Mujeres víctimas de violencia de género perceptoras de Renta de Garantía de Ingresos (RGI). 2024.</t>
    </r>
  </si>
  <si>
    <r>
      <t>Tabla 2.</t>
    </r>
    <r>
      <rPr>
        <sz val="10"/>
        <rFont val="Arial"/>
        <family val="2"/>
      </rPr>
      <t xml:space="preserve"> Mujeres víctimas de violencia de género perceptoras de Renta de Garantía de Ingresos (RGI), altas. Bizkaia. 2024. </t>
    </r>
  </si>
  <si>
    <t>FRANCIA</t>
  </si>
  <si>
    <t>PAÍSES BAJOS</t>
  </si>
  <si>
    <t>ALBANIA</t>
  </si>
  <si>
    <t>RESTO EUROPA</t>
  </si>
  <si>
    <t>CHILE</t>
  </si>
  <si>
    <t>GUATEMALA</t>
  </si>
  <si>
    <t>APÁTRIDA</t>
  </si>
  <si>
    <t>EL SALVADOR</t>
  </si>
  <si>
    <t>Valle de Trápaga-Trapagaran</t>
  </si>
  <si>
    <r>
      <rPr>
        <sz val="9"/>
        <rFont val="Calibri"/>
        <family val="2"/>
      </rPr>
      <t xml:space="preserve">≥ </t>
    </r>
    <r>
      <rPr>
        <sz val="9"/>
        <rFont val="Arial"/>
        <family val="2"/>
      </rPr>
      <t>65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</si>
</sst>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General\ "/>
    <numFmt numFmtId="165" formatCode="#,##0\ "/>
    <numFmt numFmtId="166" formatCode="\ @"/>
    <numFmt numFmtId="167" formatCode="#,##0.0\ "/>
    <numFmt numFmtId="168" formatCode="0.0"/>
    <numFmt numFmtId="169" formatCode="0.0\ "/>
    <numFmt numFmtId="170" formatCode="\ \ \ \ \ \ @"/>
    <numFmt numFmtId="171" formatCode="\ \ \ \ \ \ \ @"/>
  </numFmts>
  <fonts count="42" x14ac:knownFonts="1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u/>
      <sz val="10"/>
      <color indexed="12"/>
      <name val="Arial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2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8"/>
      <name val="Calibri"/>
      <family val="2"/>
    </font>
    <font>
      <sz val="8"/>
      <name val="Arial"/>
      <family val="2"/>
    </font>
    <font>
      <b/>
      <sz val="12"/>
      <name val="Arial"/>
      <family val="2"/>
    </font>
    <font>
      <b/>
      <sz val="12"/>
      <color indexed="62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i/>
      <sz val="9"/>
      <name val="Arial"/>
      <family val="2"/>
    </font>
    <font>
      <sz val="9"/>
      <name val="Arial"/>
      <family val="2"/>
    </font>
    <font>
      <i/>
      <sz val="8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10"/>
      <color indexed="18"/>
      <name val="Arial"/>
      <family val="2"/>
    </font>
    <font>
      <b/>
      <u/>
      <sz val="10"/>
      <color indexed="12"/>
      <name val="Arial"/>
      <family val="2"/>
    </font>
    <font>
      <sz val="10"/>
      <color indexed="59"/>
      <name val="Arial"/>
      <family val="2"/>
    </font>
    <font>
      <i/>
      <sz val="8"/>
      <color indexed="59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9"/>
      <color indexed="18"/>
      <name val="Arial"/>
      <family val="2"/>
    </font>
    <font>
      <sz val="9"/>
      <color indexed="18"/>
      <name val="Arial"/>
      <family val="2"/>
    </font>
    <font>
      <b/>
      <u/>
      <sz val="9"/>
      <name val="Arial"/>
      <family val="2"/>
    </font>
    <font>
      <u/>
      <sz val="9"/>
      <name val="Arial"/>
      <family val="2"/>
    </font>
    <font>
      <sz val="9"/>
      <name val="Calibri"/>
      <family val="2"/>
    </font>
  </fonts>
  <fills count="23">
    <fill>
      <patternFill patternType="none"/>
    </fill>
    <fill>
      <patternFill patternType="gray125"/>
    </fill>
    <fill>
      <patternFill patternType="solid">
        <fgColor indexed="55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41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23"/>
      </patternFill>
    </fill>
    <fill>
      <patternFill patternType="solid">
        <fgColor indexed="49"/>
      </patternFill>
    </fill>
    <fill>
      <patternFill patternType="solid">
        <fgColor indexed="42"/>
      </patternFill>
    </fill>
    <fill>
      <patternFill patternType="solid">
        <fgColor indexed="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44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48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1"/>
      </bottom>
      <diagonal/>
    </border>
    <border>
      <left/>
      <right/>
      <top/>
      <bottom style="medium">
        <color indexed="41"/>
      </bottom>
      <diagonal/>
    </border>
    <border>
      <left/>
      <right/>
      <top style="thin">
        <color indexed="41"/>
      </top>
      <bottom style="double">
        <color indexed="4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23"/>
      </top>
      <bottom style="hair">
        <color indexed="23"/>
      </bottom>
      <diagonal/>
    </border>
    <border>
      <left style="thin">
        <color indexed="64"/>
      </left>
      <right style="thin">
        <color indexed="64"/>
      </right>
      <top style="hair">
        <color indexed="22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23"/>
      </top>
      <bottom style="thin">
        <color indexed="64"/>
      </bottom>
      <diagonal/>
    </border>
    <border>
      <left/>
      <right/>
      <top style="hair">
        <color indexed="2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23"/>
      </top>
      <bottom style="thin">
        <color indexed="64"/>
      </bottom>
      <diagonal/>
    </border>
    <border>
      <left style="thin">
        <color indexed="64"/>
      </left>
      <right/>
      <top style="hair">
        <color indexed="22"/>
      </top>
      <bottom style="hair">
        <color indexed="22"/>
      </bottom>
      <diagonal/>
    </border>
    <border>
      <left/>
      <right/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hair">
        <color indexed="22"/>
      </top>
      <bottom style="hair">
        <color indexed="22"/>
      </bottom>
      <diagonal/>
    </border>
    <border>
      <left style="thin">
        <color indexed="64"/>
      </left>
      <right style="thin">
        <color indexed="64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23"/>
      </top>
      <bottom/>
      <diagonal/>
    </border>
    <border>
      <left/>
      <right style="thin">
        <color indexed="64"/>
      </right>
      <top style="hair">
        <color indexed="23"/>
      </top>
      <bottom/>
      <diagonal/>
    </border>
    <border>
      <left style="thin">
        <color indexed="64"/>
      </left>
      <right style="thin">
        <color indexed="64"/>
      </right>
      <top style="hair">
        <color indexed="23"/>
      </top>
      <bottom/>
      <diagonal/>
    </border>
    <border>
      <left style="thin">
        <color indexed="64"/>
      </left>
      <right style="thin">
        <color indexed="64"/>
      </right>
      <top style="hair">
        <color indexed="22"/>
      </top>
      <bottom/>
      <diagonal/>
    </border>
    <border>
      <left style="thin">
        <color indexed="64"/>
      </left>
      <right/>
      <top style="hair">
        <color indexed="22"/>
      </top>
      <bottom style="thin">
        <color indexed="64"/>
      </bottom>
      <diagonal/>
    </border>
    <border>
      <left/>
      <right style="thin">
        <color indexed="64"/>
      </right>
      <top style="hair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theme="0" tint="-0.49998474074526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theme="0" tint="-0.34998626667073579"/>
      </top>
      <bottom/>
      <diagonal/>
    </border>
    <border>
      <left style="thin">
        <color indexed="64"/>
      </left>
      <right/>
      <top style="hair">
        <color theme="0" tint="-0.34998626667073579"/>
      </top>
      <bottom/>
      <diagonal/>
    </border>
    <border>
      <left/>
      <right style="thin">
        <color indexed="64"/>
      </right>
      <top style="hair">
        <color theme="0" tint="-0.34998626667073579"/>
      </top>
      <bottom/>
      <diagonal/>
    </border>
    <border>
      <left/>
      <right/>
      <top style="thin">
        <color indexed="64"/>
      </top>
      <bottom style="hair">
        <color rgb="FF808080"/>
      </bottom>
      <diagonal/>
    </border>
    <border>
      <left/>
      <right style="thin">
        <color indexed="64"/>
      </right>
      <top style="thin">
        <color indexed="64"/>
      </top>
      <bottom style="hair">
        <color rgb="FF808080"/>
      </bottom>
      <diagonal/>
    </border>
    <border>
      <left/>
      <right/>
      <top style="hair">
        <color rgb="FF808080"/>
      </top>
      <bottom style="thin">
        <color indexed="64"/>
      </bottom>
      <diagonal/>
    </border>
    <border>
      <left/>
      <right style="thin">
        <color indexed="64"/>
      </right>
      <top style="hair">
        <color rgb="FF80808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rgb="FF808080"/>
      </bottom>
      <diagonal/>
    </border>
    <border>
      <left style="thin">
        <color indexed="64"/>
      </left>
      <right style="thin">
        <color indexed="64"/>
      </right>
      <top style="hair">
        <color rgb="FF808080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rgb="FF808080"/>
      </bottom>
      <diagonal/>
    </border>
  </borders>
  <cellStyleXfs count="47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2" borderId="0" applyNumberFormat="0" applyBorder="0" applyAlignment="0" applyProtection="0"/>
    <xf numFmtId="0" fontId="2" fillId="5" borderId="0" applyNumberFormat="0" applyBorder="0" applyAlignment="0" applyProtection="0"/>
    <xf numFmtId="0" fontId="2" fillId="3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2" borderId="0" applyNumberFormat="0" applyBorder="0" applyAlignment="0" applyProtection="0"/>
    <xf numFmtId="0" fontId="2" fillId="9" borderId="0" applyNumberFormat="0" applyBorder="0" applyAlignment="0" applyProtection="0"/>
    <xf numFmtId="0" fontId="2" fillId="3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3" borderId="0" applyNumberFormat="0" applyBorder="0" applyAlignment="0" applyProtection="0"/>
    <xf numFmtId="0" fontId="4" fillId="12" borderId="0" applyNumberFormat="0" applyBorder="0" applyAlignment="0" applyProtection="0"/>
    <xf numFmtId="0" fontId="5" fillId="13" borderId="1" applyNumberFormat="0" applyAlignment="0" applyProtection="0"/>
    <xf numFmtId="0" fontId="6" fillId="10" borderId="2" applyNumberFormat="0" applyAlignment="0" applyProtection="0"/>
    <xf numFmtId="0" fontId="7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3" fillId="6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1" borderId="0" applyNumberFormat="0" applyBorder="0" applyAlignment="0" applyProtection="0"/>
    <xf numFmtId="0" fontId="3" fillId="17" borderId="0" applyNumberFormat="0" applyBorder="0" applyAlignment="0" applyProtection="0"/>
    <xf numFmtId="0" fontId="9" fillId="3" borderId="1" applyNumberFormat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11" fillId="18" borderId="0" applyNumberFormat="0" applyBorder="0" applyAlignment="0" applyProtection="0"/>
    <xf numFmtId="0" fontId="12" fillId="8" borderId="0" applyNumberFormat="0" applyBorder="0" applyAlignment="0" applyProtection="0"/>
    <xf numFmtId="0" fontId="30" fillId="0" borderId="0"/>
    <xf numFmtId="0" fontId="1" fillId="4" borderId="4" applyNumberFormat="0" applyFont="0" applyAlignment="0" applyProtection="0"/>
    <xf numFmtId="0" fontId="35" fillId="4" borderId="4" applyNumberFormat="0" applyFont="0" applyAlignment="0" applyProtection="0"/>
    <xf numFmtId="0" fontId="30" fillId="4" borderId="4" applyNumberFormat="0" applyFont="0" applyAlignment="0" applyProtection="0"/>
    <xf numFmtId="0" fontId="13" fillId="13" borderId="5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8" fillId="0" borderId="6" applyNumberFormat="0" applyFill="0" applyAlignment="0" applyProtection="0"/>
    <xf numFmtId="0" fontId="8" fillId="0" borderId="7" applyNumberFormat="0" applyFill="0" applyAlignment="0" applyProtection="0"/>
    <xf numFmtId="0" fontId="19" fillId="0" borderId="8" applyNumberFormat="0" applyFill="0" applyAlignment="0" applyProtection="0"/>
  </cellStyleXfs>
  <cellXfs count="138">
    <xf numFmtId="0" fontId="0" fillId="0" borderId="0" xfId="0"/>
    <xf numFmtId="164" fontId="21" fillId="0" borderId="0" xfId="0" applyNumberFormat="1" applyFont="1" applyAlignment="1">
      <alignment vertical="center"/>
    </xf>
    <xf numFmtId="0" fontId="0" fillId="0" borderId="0" xfId="0" applyAlignment="1">
      <alignment vertical="center"/>
    </xf>
    <xf numFmtId="164" fontId="22" fillId="0" borderId="0" xfId="0" applyNumberFormat="1" applyFont="1" applyAlignment="1">
      <alignment vertical="center"/>
    </xf>
    <xf numFmtId="164" fontId="24" fillId="19" borderId="9" xfId="0" applyNumberFormat="1" applyFont="1" applyFill="1" applyBorder="1" applyAlignment="1">
      <alignment horizontal="center" vertical="center"/>
    </xf>
    <xf numFmtId="0" fontId="25" fillId="19" borderId="10" xfId="0" applyFont="1" applyFill="1" applyBorder="1" applyAlignment="1">
      <alignment horizontal="centerContinuous" vertical="center" wrapText="1"/>
    </xf>
    <xf numFmtId="0" fontId="24" fillId="19" borderId="11" xfId="0" applyFont="1" applyFill="1" applyBorder="1" applyAlignment="1">
      <alignment horizontal="centerContinuous" vertical="center"/>
    </xf>
    <xf numFmtId="0" fontId="24" fillId="19" borderId="10" xfId="0" applyFont="1" applyFill="1" applyBorder="1" applyAlignment="1">
      <alignment horizontal="center" vertical="center"/>
    </xf>
    <xf numFmtId="164" fontId="24" fillId="19" borderId="10" xfId="0" applyNumberFormat="1" applyFont="1" applyFill="1" applyBorder="1" applyAlignment="1">
      <alignment horizontal="center" vertical="center"/>
    </xf>
    <xf numFmtId="0" fontId="24" fillId="19" borderId="17" xfId="0" applyFont="1" applyFill="1" applyBorder="1" applyAlignment="1">
      <alignment horizontal="centerContinuous" vertical="center"/>
    </xf>
    <xf numFmtId="164" fontId="30" fillId="0" borderId="0" xfId="0" applyNumberFormat="1" applyFont="1" applyAlignment="1">
      <alignment vertical="center"/>
    </xf>
    <xf numFmtId="164" fontId="30" fillId="0" borderId="0" xfId="0" applyNumberFormat="1" applyFont="1" applyBorder="1" applyAlignment="1">
      <alignment vertical="center"/>
    </xf>
    <xf numFmtId="164" fontId="30" fillId="0" borderId="0" xfId="0" applyNumberFormat="1" applyFont="1" applyFill="1" applyBorder="1" applyAlignment="1">
      <alignment vertical="center"/>
    </xf>
    <xf numFmtId="0" fontId="31" fillId="0" borderId="0" xfId="31" applyFont="1" applyBorder="1" applyAlignment="1" applyProtection="1">
      <alignment horizontal="left" vertical="center"/>
    </xf>
    <xf numFmtId="0" fontId="0" fillId="0" borderId="0" xfId="0" applyBorder="1" applyAlignment="1">
      <alignment vertical="center"/>
    </xf>
    <xf numFmtId="0" fontId="32" fillId="0" borderId="0" xfId="31" applyFont="1" applyBorder="1" applyAlignment="1" applyProtection="1">
      <alignment vertical="center"/>
    </xf>
    <xf numFmtId="164" fontId="21" fillId="0" borderId="0" xfId="0" applyNumberFormat="1" applyFont="1" applyBorder="1" applyAlignment="1">
      <alignment vertical="center"/>
    </xf>
    <xf numFmtId="164" fontId="22" fillId="0" borderId="0" xfId="0" applyNumberFormat="1" applyFont="1" applyBorder="1" applyAlignment="1">
      <alignment vertical="center"/>
    </xf>
    <xf numFmtId="164" fontId="27" fillId="0" borderId="0" xfId="0" applyNumberFormat="1" applyFont="1" applyAlignment="1">
      <alignment vertical="center" wrapText="1"/>
    </xf>
    <xf numFmtId="164" fontId="27" fillId="0" borderId="0" xfId="0" applyNumberFormat="1" applyFont="1" applyFill="1" applyAlignment="1">
      <alignment vertical="center" wrapText="1"/>
    </xf>
    <xf numFmtId="164" fontId="27" fillId="0" borderId="0" xfId="0" applyNumberFormat="1" applyFont="1" applyFill="1" applyBorder="1" applyAlignment="1">
      <alignment vertical="center"/>
    </xf>
    <xf numFmtId="164" fontId="23" fillId="19" borderId="9" xfId="0" applyNumberFormat="1" applyFont="1" applyFill="1" applyBorder="1" applyAlignment="1">
      <alignment horizontal="center" vertical="center"/>
    </xf>
    <xf numFmtId="164" fontId="23" fillId="19" borderId="13" xfId="0" applyNumberFormat="1" applyFont="1" applyFill="1" applyBorder="1" applyAlignment="1">
      <alignment horizontal="center" vertical="center"/>
    </xf>
    <xf numFmtId="0" fontId="25" fillId="19" borderId="10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33" fillId="0" borderId="0" xfId="0" applyFont="1"/>
    <xf numFmtId="0" fontId="33" fillId="0" borderId="0" xfId="0" applyFont="1" applyAlignment="1"/>
    <xf numFmtId="0" fontId="0" fillId="0" borderId="0" xfId="0" applyFill="1"/>
    <xf numFmtId="164" fontId="34" fillId="0" borderId="0" xfId="0" applyNumberFormat="1" applyFont="1" applyFill="1" applyBorder="1" applyAlignment="1">
      <alignment vertical="center"/>
    </xf>
    <xf numFmtId="165" fontId="27" fillId="0" borderId="17" xfId="0" applyNumberFormat="1" applyFont="1" applyFill="1" applyBorder="1" applyAlignment="1">
      <alignment vertical="center"/>
    </xf>
    <xf numFmtId="164" fontId="30" fillId="0" borderId="0" xfId="0" applyNumberFormat="1" applyFont="1" applyFill="1" applyAlignment="1">
      <alignment vertical="center"/>
    </xf>
    <xf numFmtId="164" fontId="27" fillId="0" borderId="11" xfId="0" applyNumberFormat="1" applyFont="1" applyFill="1" applyBorder="1" applyAlignment="1">
      <alignment horizontal="left" vertical="center"/>
    </xf>
    <xf numFmtId="164" fontId="26" fillId="0" borderId="12" xfId="0" applyNumberFormat="1" applyFont="1" applyFill="1" applyBorder="1" applyAlignment="1">
      <alignment horizontal="left" vertical="center"/>
    </xf>
    <xf numFmtId="164" fontId="27" fillId="0" borderId="22" xfId="0" applyNumberFormat="1" applyFont="1" applyFill="1" applyBorder="1" applyAlignment="1">
      <alignment horizontal="left" vertical="center"/>
    </xf>
    <xf numFmtId="164" fontId="26" fillId="0" borderId="23" xfId="0" applyNumberFormat="1" applyFont="1" applyFill="1" applyBorder="1" applyAlignment="1">
      <alignment horizontal="left" vertical="center"/>
    </xf>
    <xf numFmtId="165" fontId="27" fillId="0" borderId="24" xfId="0" applyNumberFormat="1" applyFont="1" applyFill="1" applyBorder="1" applyAlignment="1">
      <alignment vertical="center"/>
    </xf>
    <xf numFmtId="164" fontId="29" fillId="0" borderId="17" xfId="0" applyNumberFormat="1" applyFont="1" applyBorder="1" applyAlignment="1">
      <alignment horizontal="center" vertical="center"/>
    </xf>
    <xf numFmtId="165" fontId="27" fillId="0" borderId="17" xfId="0" applyNumberFormat="1" applyFont="1" applyBorder="1" applyAlignment="1">
      <alignment vertical="center"/>
    </xf>
    <xf numFmtId="165" fontId="27" fillId="0" borderId="16" xfId="0" applyNumberFormat="1" applyFont="1" applyBorder="1" applyAlignment="1">
      <alignment vertical="center"/>
    </xf>
    <xf numFmtId="164" fontId="29" fillId="0" borderId="18" xfId="0" applyNumberFormat="1" applyFont="1" applyBorder="1" applyAlignment="1">
      <alignment horizontal="center" vertical="center"/>
    </xf>
    <xf numFmtId="165" fontId="27" fillId="0" borderId="18" xfId="0" quotePrefix="1" applyNumberFormat="1" applyFont="1" applyBorder="1" applyAlignment="1">
      <alignment vertical="center"/>
    </xf>
    <xf numFmtId="165" fontId="27" fillId="0" borderId="18" xfId="0" applyNumberFormat="1" applyFont="1" applyBorder="1" applyAlignment="1">
      <alignment vertical="center"/>
    </xf>
    <xf numFmtId="0" fontId="23" fillId="0" borderId="0" xfId="0" applyNumberFormat="1" applyFont="1" applyBorder="1" applyAlignment="1">
      <alignment vertical="center" wrapText="1"/>
    </xf>
    <xf numFmtId="164" fontId="37" fillId="0" borderId="0" xfId="0" applyNumberFormat="1" applyFont="1" applyAlignment="1">
      <alignment vertical="center" wrapText="1"/>
    </xf>
    <xf numFmtId="0" fontId="39" fillId="0" borderId="0" xfId="0" applyFont="1"/>
    <xf numFmtId="164" fontId="39" fillId="0" borderId="0" xfId="0" applyNumberFormat="1" applyFont="1" applyFill="1" applyBorder="1" applyAlignment="1">
      <alignment vertical="center"/>
    </xf>
    <xf numFmtId="167" fontId="27" fillId="0" borderId="24" xfId="0" applyNumberFormat="1" applyFont="1" applyFill="1" applyBorder="1" applyAlignment="1">
      <alignment vertical="center"/>
    </xf>
    <xf numFmtId="167" fontId="27" fillId="0" borderId="17" xfId="0" applyNumberFormat="1" applyFont="1" applyFill="1" applyBorder="1" applyAlignment="1">
      <alignment vertical="center"/>
    </xf>
    <xf numFmtId="164" fontId="39" fillId="0" borderId="0" xfId="35" applyNumberFormat="1" applyFont="1" applyAlignment="1">
      <alignment vertical="center"/>
    </xf>
    <xf numFmtId="164" fontId="24" fillId="0" borderId="0" xfId="0" applyNumberFormat="1" applyFont="1" applyAlignment="1">
      <alignment vertical="center"/>
    </xf>
    <xf numFmtId="0" fontId="24" fillId="19" borderId="12" xfId="0" applyFont="1" applyFill="1" applyBorder="1" applyAlignment="1">
      <alignment horizontal="centerContinuous" vertical="center"/>
    </xf>
    <xf numFmtId="166" fontId="27" fillId="0" borderId="11" xfId="0" applyNumberFormat="1" applyFont="1" applyBorder="1" applyAlignment="1">
      <alignment vertical="center"/>
    </xf>
    <xf numFmtId="166" fontId="27" fillId="0" borderId="12" xfId="0" applyNumberFormat="1" applyFont="1" applyBorder="1" applyAlignment="1">
      <alignment vertical="center"/>
    </xf>
    <xf numFmtId="166" fontId="27" fillId="0" borderId="25" xfId="0" applyNumberFormat="1" applyFont="1" applyBorder="1" applyAlignment="1">
      <alignment vertical="center"/>
    </xf>
    <xf numFmtId="166" fontId="27" fillId="0" borderId="26" xfId="0" applyNumberFormat="1" applyFont="1" applyBorder="1" applyAlignment="1">
      <alignment vertical="center"/>
    </xf>
    <xf numFmtId="166" fontId="27" fillId="0" borderId="25" xfId="0" applyNumberFormat="1" applyFont="1" applyFill="1" applyBorder="1" applyAlignment="1">
      <alignment vertical="center"/>
    </xf>
    <xf numFmtId="166" fontId="27" fillId="0" borderId="26" xfId="0" applyNumberFormat="1" applyFont="1" applyFill="1" applyBorder="1" applyAlignment="1">
      <alignment vertical="center"/>
    </xf>
    <xf numFmtId="164" fontId="27" fillId="19" borderId="12" xfId="0" applyNumberFormat="1" applyFont="1" applyFill="1" applyBorder="1" applyAlignment="1">
      <alignment horizontal="centerContinuous" vertical="center"/>
    </xf>
    <xf numFmtId="167" fontId="27" fillId="0" borderId="28" xfId="0" applyNumberFormat="1" applyFont="1" applyFill="1" applyBorder="1" applyAlignment="1">
      <alignment vertical="center"/>
    </xf>
    <xf numFmtId="0" fontId="20" fillId="0" borderId="26" xfId="0" applyFont="1" applyFill="1" applyBorder="1" applyAlignment="1">
      <alignment vertical="center"/>
    </xf>
    <xf numFmtId="0" fontId="20" fillId="0" borderId="27" xfId="0" applyFont="1" applyFill="1" applyBorder="1" applyAlignment="1">
      <alignment vertical="center"/>
    </xf>
    <xf numFmtId="165" fontId="27" fillId="0" borderId="28" xfId="0" applyNumberFormat="1" applyFont="1" applyFill="1" applyBorder="1" applyAlignment="1">
      <alignment vertical="center"/>
    </xf>
    <xf numFmtId="0" fontId="20" fillId="0" borderId="30" xfId="0" applyFont="1" applyFill="1" applyBorder="1" applyAlignment="1">
      <alignment vertical="center"/>
    </xf>
    <xf numFmtId="165" fontId="27" fillId="0" borderId="31" xfId="0" applyNumberFormat="1" applyFont="1" applyFill="1" applyBorder="1" applyAlignment="1">
      <alignment vertical="center"/>
    </xf>
    <xf numFmtId="164" fontId="28" fillId="0" borderId="0" xfId="0" applyNumberFormat="1" applyFont="1" applyFill="1" applyBorder="1" applyAlignment="1">
      <alignment vertical="center"/>
    </xf>
    <xf numFmtId="164" fontId="27" fillId="0" borderId="0" xfId="0" applyNumberFormat="1" applyFont="1" applyAlignment="1">
      <alignment vertical="center"/>
    </xf>
    <xf numFmtId="0" fontId="20" fillId="0" borderId="29" xfId="0" applyFont="1" applyFill="1" applyBorder="1" applyAlignment="1">
      <alignment vertical="center"/>
    </xf>
    <xf numFmtId="164" fontId="39" fillId="0" borderId="0" xfId="0" applyNumberFormat="1" applyFont="1" applyAlignment="1">
      <alignment vertical="center"/>
    </xf>
    <xf numFmtId="164" fontId="27" fillId="0" borderId="21" xfId="0" applyNumberFormat="1" applyFont="1" applyFill="1" applyBorder="1" applyAlignment="1">
      <alignment horizontal="left" vertical="center"/>
    </xf>
    <xf numFmtId="167" fontId="27" fillId="0" borderId="32" xfId="0" applyNumberFormat="1" applyFont="1" applyFill="1" applyBorder="1" applyAlignment="1">
      <alignment vertical="center"/>
    </xf>
    <xf numFmtId="165" fontId="27" fillId="0" borderId="19" xfId="0" applyNumberFormat="1" applyFont="1" applyFill="1" applyBorder="1" applyAlignment="1">
      <alignment vertical="center"/>
    </xf>
    <xf numFmtId="167" fontId="27" fillId="0" borderId="35" xfId="0" applyNumberFormat="1" applyFont="1" applyFill="1" applyBorder="1" applyAlignment="1">
      <alignment vertical="center"/>
    </xf>
    <xf numFmtId="167" fontId="27" fillId="0" borderId="17" xfId="0" applyNumberFormat="1" applyFont="1" applyBorder="1" applyAlignment="1">
      <alignment vertical="center"/>
    </xf>
    <xf numFmtId="167" fontId="27" fillId="0" borderId="18" xfId="0" applyNumberFormat="1" applyFont="1" applyBorder="1" applyAlignment="1">
      <alignment vertical="center"/>
    </xf>
    <xf numFmtId="167" fontId="27" fillId="0" borderId="16" xfId="0" applyNumberFormat="1" applyFont="1" applyBorder="1" applyAlignment="1">
      <alignment vertical="center"/>
    </xf>
    <xf numFmtId="164" fontId="27" fillId="0" borderId="37" xfId="0" applyNumberFormat="1" applyFont="1" applyFill="1" applyBorder="1" applyAlignment="1">
      <alignment horizontal="left" vertical="center"/>
    </xf>
    <xf numFmtId="164" fontId="27" fillId="0" borderId="38" xfId="0" applyNumberFormat="1" applyFont="1" applyFill="1" applyBorder="1" applyAlignment="1">
      <alignment horizontal="left" vertical="center"/>
    </xf>
    <xf numFmtId="165" fontId="27" fillId="0" borderId="36" xfId="0" applyNumberFormat="1" applyFont="1" applyFill="1" applyBorder="1" applyAlignment="1">
      <alignment vertical="center"/>
    </xf>
    <xf numFmtId="164" fontId="23" fillId="22" borderId="9" xfId="0" applyNumberFormat="1" applyFont="1" applyFill="1" applyBorder="1" applyAlignment="1">
      <alignment vertical="center"/>
    </xf>
    <xf numFmtId="164" fontId="23" fillId="22" borderId="20" xfId="0" applyNumberFormat="1" applyFont="1" applyFill="1" applyBorder="1" applyAlignment="1">
      <alignment horizontal="right" vertical="center"/>
    </xf>
    <xf numFmtId="164" fontId="24" fillId="22" borderId="10" xfId="0" applyNumberFormat="1" applyFont="1" applyFill="1" applyBorder="1" applyAlignment="1">
      <alignment horizontal="right" vertical="center"/>
    </xf>
    <xf numFmtId="165" fontId="24" fillId="22" borderId="10" xfId="0" applyNumberFormat="1" applyFont="1" applyFill="1" applyBorder="1" applyAlignment="1">
      <alignment vertical="center"/>
    </xf>
    <xf numFmtId="167" fontId="24" fillId="22" borderId="10" xfId="0" applyNumberFormat="1" applyFont="1" applyFill="1" applyBorder="1" applyAlignment="1">
      <alignment vertical="center"/>
    </xf>
    <xf numFmtId="0" fontId="23" fillId="22" borderId="9" xfId="0" applyFont="1" applyFill="1" applyBorder="1" applyAlignment="1">
      <alignment vertical="center"/>
    </xf>
    <xf numFmtId="0" fontId="23" fillId="22" borderId="13" xfId="0" applyFont="1" applyFill="1" applyBorder="1" applyAlignment="1">
      <alignment vertical="center"/>
    </xf>
    <xf numFmtId="164" fontId="27" fillId="20" borderId="12" xfId="0" applyNumberFormat="1" applyFont="1" applyFill="1" applyBorder="1" applyAlignment="1">
      <alignment horizontal="centerContinuous" vertical="center"/>
    </xf>
    <xf numFmtId="167" fontId="24" fillId="20" borderId="10" xfId="0" applyNumberFormat="1" applyFont="1" applyFill="1" applyBorder="1" applyAlignment="1">
      <alignment vertical="center"/>
    </xf>
    <xf numFmtId="164" fontId="26" fillId="20" borderId="20" xfId="0" applyNumberFormat="1" applyFont="1" applyFill="1" applyBorder="1" applyAlignment="1">
      <alignment horizontal="centerContinuous" vertical="center" wrapText="1"/>
    </xf>
    <xf numFmtId="165" fontId="24" fillId="20" borderId="20" xfId="0" applyNumberFormat="1" applyFont="1" applyFill="1" applyBorder="1" applyAlignment="1">
      <alignment vertical="center"/>
    </xf>
    <xf numFmtId="164" fontId="20" fillId="20" borderId="13" xfId="0" applyNumberFormat="1" applyFont="1" applyFill="1" applyBorder="1" applyAlignment="1">
      <alignment horizontal="centerContinuous" vertical="center"/>
    </xf>
    <xf numFmtId="164" fontId="27" fillId="20" borderId="20" xfId="0" applyNumberFormat="1" applyFont="1" applyFill="1" applyBorder="1" applyAlignment="1">
      <alignment horizontal="centerContinuous" vertical="center"/>
    </xf>
    <xf numFmtId="165" fontId="24" fillId="20" borderId="10" xfId="0" applyNumberFormat="1" applyFont="1" applyFill="1" applyBorder="1" applyAlignment="1">
      <alignment vertical="center"/>
    </xf>
    <xf numFmtId="164" fontId="27" fillId="20" borderId="13" xfId="0" applyNumberFormat="1" applyFont="1" applyFill="1" applyBorder="1" applyAlignment="1">
      <alignment horizontal="centerContinuous" vertical="center"/>
    </xf>
    <xf numFmtId="164" fontId="27" fillId="21" borderId="13" xfId="0" applyNumberFormat="1" applyFont="1" applyFill="1" applyBorder="1" applyAlignment="1">
      <alignment vertical="center"/>
    </xf>
    <xf numFmtId="164" fontId="27" fillId="21" borderId="20" xfId="0" applyNumberFormat="1" applyFont="1" applyFill="1" applyBorder="1" applyAlignment="1">
      <alignment vertical="center"/>
    </xf>
    <xf numFmtId="167" fontId="24" fillId="21" borderId="10" xfId="0" applyNumberFormat="1" applyFont="1" applyFill="1" applyBorder="1" applyAlignment="1">
      <alignment vertical="center"/>
    </xf>
    <xf numFmtId="164" fontId="27" fillId="22" borderId="13" xfId="0" applyNumberFormat="1" applyFont="1" applyFill="1" applyBorder="1" applyAlignment="1">
      <alignment vertical="center"/>
    </xf>
    <xf numFmtId="165" fontId="23" fillId="22" borderId="10" xfId="0" applyNumberFormat="1" applyFont="1" applyFill="1" applyBorder="1" applyAlignment="1">
      <alignment vertical="center"/>
    </xf>
    <xf numFmtId="168" fontId="23" fillId="22" borderId="10" xfId="0" applyNumberFormat="1" applyFont="1" applyFill="1" applyBorder="1" applyAlignment="1">
      <alignment vertical="center"/>
    </xf>
    <xf numFmtId="165" fontId="27" fillId="0" borderId="28" xfId="0" applyNumberFormat="1" applyFont="1" applyBorder="1" applyAlignment="1">
      <alignment vertical="center"/>
    </xf>
    <xf numFmtId="165" fontId="23" fillId="22" borderId="10" xfId="0" applyNumberFormat="1" applyFont="1" applyFill="1" applyBorder="1" applyAlignment="1">
      <alignment horizontal="right" vertical="center"/>
    </xf>
    <xf numFmtId="169" fontId="27" fillId="0" borderId="17" xfId="0" applyNumberFormat="1" applyFont="1" applyBorder="1" applyAlignment="1">
      <alignment vertical="center"/>
    </xf>
    <xf numFmtId="169" fontId="27" fillId="0" borderId="28" xfId="0" applyNumberFormat="1" applyFont="1" applyBorder="1" applyAlignment="1">
      <alignment vertical="center"/>
    </xf>
    <xf numFmtId="169" fontId="23" fillId="22" borderId="10" xfId="0" applyNumberFormat="1" applyFont="1" applyFill="1" applyBorder="1" applyAlignment="1">
      <alignment horizontal="right" vertical="center"/>
    </xf>
    <xf numFmtId="0" fontId="24" fillId="21" borderId="11" xfId="0" applyFont="1" applyFill="1" applyBorder="1" applyAlignment="1">
      <alignment horizontal="left" vertical="center"/>
    </xf>
    <xf numFmtId="164" fontId="27" fillId="21" borderId="12" xfId="0" applyNumberFormat="1" applyFont="1" applyFill="1" applyBorder="1" applyAlignment="1">
      <alignment horizontal="centerContinuous" vertical="center"/>
    </xf>
    <xf numFmtId="165" fontId="24" fillId="21" borderId="15" xfId="0" applyNumberFormat="1" applyFont="1" applyFill="1" applyBorder="1" applyAlignment="1">
      <alignment vertical="center"/>
    </xf>
    <xf numFmtId="0" fontId="24" fillId="21" borderId="9" xfId="0" applyNumberFormat="1" applyFont="1" applyFill="1" applyBorder="1" applyAlignment="1">
      <alignment vertical="center"/>
    </xf>
    <xf numFmtId="165" fontId="24" fillId="21" borderId="21" xfId="0" applyNumberFormat="1" applyFont="1" applyFill="1" applyBorder="1" applyAlignment="1">
      <alignment vertical="center"/>
    </xf>
    <xf numFmtId="165" fontId="24" fillId="21" borderId="10" xfId="0" applyNumberFormat="1" applyFont="1" applyFill="1" applyBorder="1" applyAlignment="1">
      <alignment vertical="center"/>
    </xf>
    <xf numFmtId="0" fontId="20" fillId="0" borderId="39" xfId="0" applyFont="1" applyFill="1" applyBorder="1" applyAlignment="1">
      <alignment vertical="center"/>
    </xf>
    <xf numFmtId="0" fontId="20" fillId="0" borderId="40" xfId="0" applyFont="1" applyFill="1" applyBorder="1" applyAlignment="1">
      <alignment vertical="center"/>
    </xf>
    <xf numFmtId="165" fontId="27" fillId="0" borderId="40" xfId="0" applyNumberFormat="1" applyFont="1" applyFill="1" applyBorder="1" applyAlignment="1">
      <alignment vertical="center"/>
    </xf>
    <xf numFmtId="0" fontId="20" fillId="0" borderId="41" xfId="0" applyFont="1" applyFill="1" applyBorder="1" applyAlignment="1">
      <alignment vertical="center"/>
    </xf>
    <xf numFmtId="0" fontId="20" fillId="0" borderId="42" xfId="0" applyFont="1" applyFill="1" applyBorder="1" applyAlignment="1">
      <alignment vertical="center"/>
    </xf>
    <xf numFmtId="165" fontId="27" fillId="0" borderId="42" xfId="0" applyNumberFormat="1" applyFont="1" applyFill="1" applyBorder="1" applyAlignment="1">
      <alignment vertical="center"/>
    </xf>
    <xf numFmtId="167" fontId="27" fillId="0" borderId="43" xfId="0" applyNumberFormat="1" applyFont="1" applyFill="1" applyBorder="1" applyAlignment="1">
      <alignment vertical="center"/>
    </xf>
    <xf numFmtId="167" fontId="27" fillId="0" borderId="44" xfId="0" applyNumberFormat="1" applyFont="1" applyFill="1" applyBorder="1" applyAlignment="1">
      <alignment vertical="center"/>
    </xf>
    <xf numFmtId="165" fontId="27" fillId="0" borderId="43" xfId="0" applyNumberFormat="1" applyFont="1" applyFill="1" applyBorder="1" applyAlignment="1">
      <alignment vertical="center"/>
    </xf>
    <xf numFmtId="0" fontId="20" fillId="0" borderId="0" xfId="0" applyFont="1" applyFill="1" applyBorder="1" applyAlignment="1">
      <alignment vertical="center"/>
    </xf>
    <xf numFmtId="0" fontId="20" fillId="0" borderId="45" xfId="0" applyFont="1" applyFill="1" applyBorder="1" applyAlignment="1">
      <alignment vertical="center"/>
    </xf>
    <xf numFmtId="165" fontId="27" fillId="0" borderId="45" xfId="0" applyNumberFormat="1" applyFont="1" applyFill="1" applyBorder="1" applyAlignment="1">
      <alignment vertical="center"/>
    </xf>
    <xf numFmtId="167" fontId="27" fillId="0" borderId="46" xfId="0" applyNumberFormat="1" applyFont="1" applyFill="1" applyBorder="1" applyAlignment="1">
      <alignment vertical="center"/>
    </xf>
    <xf numFmtId="170" fontId="25" fillId="20" borderId="9" xfId="0" applyNumberFormat="1" applyFont="1" applyFill="1" applyBorder="1" applyAlignment="1">
      <alignment vertical="center"/>
    </xf>
    <xf numFmtId="171" fontId="20" fillId="0" borderId="47" xfId="0" applyNumberFormat="1" applyFont="1" applyFill="1" applyBorder="1" applyAlignment="1">
      <alignment vertical="center"/>
    </xf>
    <xf numFmtId="164" fontId="27" fillId="0" borderId="16" xfId="0" applyNumberFormat="1" applyFont="1" applyBorder="1" applyAlignment="1">
      <alignment horizontal="center" vertical="center"/>
    </xf>
    <xf numFmtId="0" fontId="31" fillId="0" borderId="0" xfId="31" applyFont="1" applyBorder="1" applyAlignment="1" applyProtection="1">
      <alignment horizontal="left" vertical="center"/>
    </xf>
    <xf numFmtId="0" fontId="0" fillId="0" borderId="0" xfId="0" applyBorder="1" applyAlignment="1">
      <alignment vertical="center"/>
    </xf>
    <xf numFmtId="0" fontId="23" fillId="0" borderId="0" xfId="0" applyFont="1" applyBorder="1" applyAlignment="1">
      <alignment vertical="center" wrapText="1"/>
    </xf>
    <xf numFmtId="164" fontId="31" fillId="0" borderId="0" xfId="31" applyNumberFormat="1" applyFont="1" applyBorder="1" applyAlignment="1" applyProtection="1">
      <alignment horizontal="left" vertical="center"/>
    </xf>
    <xf numFmtId="164" fontId="31" fillId="0" borderId="14" xfId="31" applyNumberFormat="1" applyFont="1" applyBorder="1" applyAlignment="1" applyProtection="1">
      <alignment horizontal="left" vertical="center"/>
    </xf>
    <xf numFmtId="0" fontId="0" fillId="0" borderId="14" xfId="0" applyBorder="1" applyAlignment="1">
      <alignment vertical="center"/>
    </xf>
    <xf numFmtId="0" fontId="23" fillId="0" borderId="0" xfId="0" applyNumberFormat="1" applyFont="1" applyBorder="1" applyAlignment="1">
      <alignment vertical="center" wrapText="1"/>
    </xf>
    <xf numFmtId="0" fontId="0" fillId="0" borderId="0" xfId="0" applyNumberFormat="1" applyBorder="1" applyAlignment="1">
      <alignment vertical="center" wrapText="1"/>
    </xf>
    <xf numFmtId="164" fontId="30" fillId="0" borderId="0" xfId="0" applyNumberFormat="1" applyFon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164" fontId="27" fillId="0" borderId="33" xfId="0" applyNumberFormat="1" applyFont="1" applyFill="1" applyBorder="1" applyAlignment="1">
      <alignment horizontal="left" vertical="center"/>
    </xf>
    <xf numFmtId="164" fontId="27" fillId="0" borderId="34" xfId="0" applyNumberFormat="1" applyFont="1" applyFill="1" applyBorder="1" applyAlignment="1">
      <alignment horizontal="left" vertical="center"/>
    </xf>
  </cellXfs>
  <cellStyles count="47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o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1" xfId="43" builtinId="16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Hipervínculo" xfId="31" builtinId="8"/>
    <cellStyle name="Hipervínculo 2" xfId="32"/>
    <cellStyle name="Incorrecto" xfId="33" builtinId="27" customBuiltin="1"/>
    <cellStyle name="Neutral" xfId="34" builtinId="28" customBuiltin="1"/>
    <cellStyle name="Normal" xfId="0" builtinId="0"/>
    <cellStyle name="Normal 2" xfId="35"/>
    <cellStyle name="Notas" xfId="36" builtinId="10" customBuiltin="1"/>
    <cellStyle name="Notas 2" xfId="37"/>
    <cellStyle name="Notas 3" xfId="38"/>
    <cellStyle name="Salida" xfId="39" builtinId="21" customBuiltin="1"/>
    <cellStyle name="Texto de advertencia" xfId="40" builtinId="11" customBuiltin="1"/>
    <cellStyle name="Texto explicativo" xfId="41" builtinId="53" customBuiltin="1"/>
    <cellStyle name="Título" xfId="42" builtinId="15" customBuiltin="1"/>
    <cellStyle name="Título 2" xfId="44" builtinId="17" customBuiltin="1"/>
    <cellStyle name="Título 3" xfId="45" builtinId="18" customBuiltin="1"/>
    <cellStyle name="Total" xfId="46" builtinId="25" customBuiltin="1"/>
  </cellStyles>
  <dxfs count="0"/>
  <tableStyles count="0" defaultTableStyle="TableStyleMedium2" defaultPivotStyle="PivotStyleLight16"/>
  <colors>
    <mruColors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image" Target="../media/image2.png"/><Relationship Id="rId1" Type="http://schemas.openxmlformats.org/officeDocument/2006/relationships/hyperlink" Target="#'&gt;&gt;&#205;NDICE&lt;&lt;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0</xdr:rowOff>
    </xdr:from>
    <xdr:to>
      <xdr:col>5</xdr:col>
      <xdr:colOff>581891</xdr:colOff>
      <xdr:row>4</xdr:row>
      <xdr:rowOff>0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200025"/>
          <a:ext cx="1877291" cy="4572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380998</xdr:colOff>
      <xdr:row>8</xdr:row>
      <xdr:rowOff>0</xdr:rowOff>
    </xdr:from>
    <xdr:to>
      <xdr:col>11</xdr:col>
      <xdr:colOff>38099</xdr:colOff>
      <xdr:row>10</xdr:row>
      <xdr:rowOff>57150</xdr:rowOff>
    </xdr:to>
    <xdr:sp macro="" textlink="">
      <xdr:nvSpPr>
        <xdr:cNvPr id="1101" name="Rectangle 1"/>
        <xdr:cNvSpPr>
          <a:spLocks noChangeArrowheads="1"/>
        </xdr:cNvSpPr>
      </xdr:nvSpPr>
      <xdr:spPr bwMode="auto">
        <a:xfrm>
          <a:off x="1142998" y="1562100"/>
          <a:ext cx="5981701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Tabla 1. 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Mujeres víctimas de violencia de género perceptoras de Renta de Garantía de Ingresos (RGI). 2024.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10</xdr:col>
      <xdr:colOff>0</xdr:colOff>
      <xdr:row>27</xdr:row>
      <xdr:rowOff>0</xdr:rowOff>
    </xdr:to>
    <xdr:sp macro="" textlink="">
      <xdr:nvSpPr>
        <xdr:cNvPr id="1029" name="Rectangle 5"/>
        <xdr:cNvSpPr>
          <a:spLocks noChangeArrowheads="1"/>
        </xdr:cNvSpPr>
      </xdr:nvSpPr>
      <xdr:spPr bwMode="auto">
        <a:xfrm>
          <a:off x="1143000" y="4562475"/>
          <a:ext cx="5600700" cy="38100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Tabla 2. 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Mujeres víctimas de violencia de género perceptoras de Renta de Garantía de Ingresos (RGI), altas. Bizkaia. 2024. </a:t>
          </a:r>
        </a:p>
      </xdr:txBody>
    </xdr:sp>
    <xdr:clientData/>
  </xdr:twoCellAnchor>
  <xdr:twoCellAnchor editAs="oneCell">
    <xdr:from>
      <xdr:col>0</xdr:col>
      <xdr:colOff>283358</xdr:colOff>
      <xdr:row>1</xdr:row>
      <xdr:rowOff>83349</xdr:rowOff>
    </xdr:from>
    <xdr:to>
      <xdr:col>1</xdr:col>
      <xdr:colOff>198073</xdr:colOff>
      <xdr:row>3</xdr:row>
      <xdr:rowOff>52893</xdr:rowOff>
    </xdr:to>
    <xdr:pic>
      <xdr:nvPicPr>
        <xdr:cNvPr id="3" name="2 Imagen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3358" y="283374"/>
          <a:ext cx="676715" cy="274344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</xdr:row>
      <xdr:rowOff>1</xdr:rowOff>
    </xdr:from>
    <xdr:to>
      <xdr:col>4</xdr:col>
      <xdr:colOff>677141</xdr:colOff>
      <xdr:row>4</xdr:row>
      <xdr:rowOff>1</xdr:rowOff>
    </xdr:to>
    <xdr:pic>
      <xdr:nvPicPr>
        <xdr:cNvPr id="6" name="5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200026"/>
          <a:ext cx="1877291" cy="457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1"/>
  <sheetViews>
    <sheetView showGridLines="0" tabSelected="1" zoomScaleNormal="100" workbookViewId="0"/>
  </sheetViews>
  <sheetFormatPr baseColWidth="10" defaultRowHeight="12.75" x14ac:dyDescent="0.2"/>
  <cols>
    <col min="1" max="1" width="11.42578125" style="10" customWidth="1"/>
    <col min="2" max="2" width="5.7109375" style="10" customWidth="1"/>
    <col min="3" max="3" width="7" style="10" customWidth="1"/>
    <col min="4" max="4" width="6.7109375" style="10" customWidth="1"/>
    <col min="5" max="5" width="5.7109375" style="10" customWidth="1"/>
    <col min="6" max="6" width="67.7109375" style="10" customWidth="1"/>
    <col min="7" max="7" width="4.140625" style="10" customWidth="1"/>
  </cols>
  <sheetData>
    <row r="1" spans="1:14" s="10" customFormat="1" ht="15.95" customHeight="1" x14ac:dyDescent="0.2"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14" s="10" customFormat="1" ht="12" customHeight="1" x14ac:dyDescent="0.2">
      <c r="B2" s="11"/>
      <c r="C2" s="12"/>
      <c r="D2" s="12"/>
      <c r="E2" s="12"/>
      <c r="F2" s="12"/>
      <c r="G2" s="12"/>
      <c r="H2" s="12"/>
      <c r="I2" s="12"/>
      <c r="J2" s="12"/>
      <c r="K2" s="12"/>
    </row>
    <row r="3" spans="1:14" s="10" customFormat="1" ht="12" customHeight="1" x14ac:dyDescent="0.2">
      <c r="B3" s="11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1"/>
    </row>
    <row r="4" spans="1:14" s="10" customFormat="1" ht="12" customHeight="1" x14ac:dyDescent="0.2">
      <c r="B4" s="11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1"/>
    </row>
    <row r="5" spans="1:14" s="10" customFormat="1" ht="24" customHeight="1" x14ac:dyDescent="0.2">
      <c r="B5" s="11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1"/>
    </row>
    <row r="6" spans="1:14" s="10" customFormat="1" ht="15.75" customHeight="1" x14ac:dyDescent="0.2">
      <c r="C6" s="1" t="s">
        <v>0</v>
      </c>
      <c r="F6" s="12"/>
      <c r="G6" s="12"/>
      <c r="H6" s="12"/>
      <c r="I6" s="12"/>
      <c r="J6" s="12"/>
      <c r="K6" s="12"/>
      <c r="L6" s="12"/>
      <c r="M6" s="12"/>
      <c r="N6" s="11"/>
    </row>
    <row r="7" spans="1:14" s="10" customFormat="1" ht="15.75" customHeight="1" x14ac:dyDescent="0.2">
      <c r="C7" s="3" t="s">
        <v>65</v>
      </c>
      <c r="D7" s="1"/>
      <c r="E7" s="1"/>
      <c r="F7" s="1"/>
      <c r="G7" s="12"/>
      <c r="H7" s="12"/>
      <c r="I7" s="12"/>
      <c r="J7" s="12"/>
      <c r="K7" s="12"/>
      <c r="L7" s="12"/>
      <c r="M7" s="12"/>
      <c r="N7" s="11"/>
    </row>
    <row r="8" spans="1:14" s="10" customFormat="1" ht="18" customHeight="1" x14ac:dyDescent="0.2">
      <c r="C8" s="3"/>
      <c r="D8" s="1"/>
      <c r="E8" s="1"/>
      <c r="F8" s="1"/>
      <c r="G8" s="12"/>
      <c r="H8" s="12"/>
      <c r="I8" s="12"/>
      <c r="J8" s="12"/>
      <c r="K8" s="12"/>
      <c r="L8" s="12"/>
      <c r="M8" s="12"/>
      <c r="N8" s="11"/>
    </row>
    <row r="9" spans="1:14" s="10" customFormat="1" ht="15.95" customHeight="1" x14ac:dyDescent="0.2">
      <c r="D9" s="130" t="s">
        <v>33</v>
      </c>
      <c r="E9" s="130"/>
      <c r="F9" s="131"/>
      <c r="G9" s="12"/>
      <c r="H9" s="12"/>
      <c r="I9" s="12"/>
      <c r="J9" s="12"/>
      <c r="K9" s="12"/>
      <c r="L9" s="12"/>
      <c r="M9" s="12"/>
      <c r="N9" s="11"/>
    </row>
    <row r="10" spans="1:14" s="10" customFormat="1" ht="32.1" customHeight="1" x14ac:dyDescent="0.2">
      <c r="E10" s="132" t="s">
        <v>103</v>
      </c>
      <c r="F10" s="133"/>
      <c r="G10" s="2"/>
      <c r="H10" s="2"/>
    </row>
    <row r="11" spans="1:14" s="10" customFormat="1" ht="15.95" customHeight="1" x14ac:dyDescent="0.2">
      <c r="E11" s="42"/>
      <c r="F11" s="43" t="s">
        <v>35</v>
      </c>
      <c r="G11" s="2"/>
      <c r="H11" s="2"/>
    </row>
    <row r="12" spans="1:14" s="10" customFormat="1" ht="15.95" customHeight="1" x14ac:dyDescent="0.2">
      <c r="E12" s="42"/>
      <c r="F12" s="43" t="s">
        <v>36</v>
      </c>
      <c r="G12" s="2"/>
      <c r="H12" s="2"/>
    </row>
    <row r="13" spans="1:14" s="10" customFormat="1" ht="32.1" customHeight="1" x14ac:dyDescent="0.2">
      <c r="A13" s="11"/>
      <c r="B13" s="11"/>
      <c r="C13" s="14"/>
      <c r="D13" s="14"/>
      <c r="E13" s="132" t="s">
        <v>104</v>
      </c>
      <c r="F13" s="133"/>
      <c r="G13" s="14"/>
      <c r="H13" s="12"/>
      <c r="I13" s="12"/>
      <c r="J13" s="12"/>
      <c r="K13" s="12"/>
      <c r="L13" s="12"/>
      <c r="M13" s="12"/>
      <c r="N13" s="11"/>
    </row>
    <row r="14" spans="1:14" s="10" customFormat="1" ht="15.95" customHeight="1" x14ac:dyDescent="0.2">
      <c r="C14" s="30"/>
      <c r="D14" s="24"/>
      <c r="E14" s="42"/>
      <c r="F14" s="43" t="s">
        <v>55</v>
      </c>
      <c r="G14" s="2"/>
      <c r="H14" s="11"/>
      <c r="I14" s="11"/>
      <c r="J14" s="11"/>
      <c r="K14" s="11"/>
      <c r="L14" s="11"/>
      <c r="M14" s="11"/>
      <c r="N14" s="11"/>
    </row>
    <row r="15" spans="1:14" s="10" customFormat="1" ht="15.95" customHeight="1" x14ac:dyDescent="0.2">
      <c r="D15" s="13"/>
      <c r="E15" s="42"/>
      <c r="F15" s="43" t="s">
        <v>64</v>
      </c>
      <c r="G15" s="15"/>
      <c r="H15" s="12"/>
      <c r="I15" s="12"/>
      <c r="J15" s="12"/>
      <c r="K15" s="12"/>
      <c r="L15" s="12"/>
      <c r="M15" s="12"/>
      <c r="N15" s="11"/>
    </row>
    <row r="16" spans="1:14" s="10" customFormat="1" ht="15.95" customHeight="1" x14ac:dyDescent="0.2">
      <c r="E16" s="42"/>
      <c r="F16" s="43" t="s">
        <v>61</v>
      </c>
      <c r="G16" s="2"/>
      <c r="H16" s="2"/>
    </row>
    <row r="17" spans="1:14" s="10" customFormat="1" ht="15.95" customHeight="1" x14ac:dyDescent="0.2">
      <c r="E17" s="42"/>
      <c r="F17" s="43" t="s">
        <v>62</v>
      </c>
      <c r="G17" s="2"/>
      <c r="H17" s="2"/>
    </row>
    <row r="18" spans="1:14" s="10" customFormat="1" ht="15.95" customHeight="1" x14ac:dyDescent="0.2">
      <c r="A18" s="11"/>
      <c r="B18" s="11"/>
      <c r="C18" s="14"/>
      <c r="D18" s="14"/>
      <c r="E18" s="11"/>
      <c r="F18" s="43" t="s">
        <v>63</v>
      </c>
      <c r="G18" s="14"/>
      <c r="H18" s="12"/>
      <c r="I18" s="12"/>
      <c r="J18" s="12"/>
      <c r="K18" s="12"/>
      <c r="L18" s="12"/>
      <c r="M18" s="12"/>
      <c r="N18" s="11"/>
    </row>
    <row r="19" spans="1:14" s="10" customFormat="1" ht="15.95" customHeight="1" x14ac:dyDescent="0.2">
      <c r="A19" s="11"/>
      <c r="B19" s="11"/>
      <c r="C19" s="14"/>
      <c r="D19" s="14"/>
      <c r="E19" s="11"/>
      <c r="F19" s="20"/>
      <c r="G19" s="14"/>
      <c r="H19" s="12"/>
      <c r="I19" s="12"/>
      <c r="J19" s="12"/>
      <c r="K19" s="12"/>
      <c r="L19" s="12"/>
      <c r="M19" s="12"/>
      <c r="N19" s="11"/>
    </row>
    <row r="20" spans="1:14" s="10" customFormat="1" ht="15.95" customHeight="1" x14ac:dyDescent="0.2">
      <c r="A20" s="11"/>
      <c r="B20" s="11"/>
      <c r="C20" s="14"/>
      <c r="D20" s="11"/>
      <c r="E20" s="11"/>
      <c r="F20" s="11"/>
      <c r="G20" s="11"/>
      <c r="H20" s="12"/>
      <c r="I20" s="12"/>
      <c r="J20" s="12"/>
      <c r="K20" s="12"/>
      <c r="L20" s="12"/>
      <c r="M20" s="12"/>
      <c r="N20" s="11"/>
    </row>
    <row r="21" spans="1:14" s="10" customFormat="1" ht="15.95" customHeight="1" x14ac:dyDescent="0.2">
      <c r="A21" s="11"/>
      <c r="B21" s="11"/>
      <c r="C21" s="11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1"/>
    </row>
    <row r="22" spans="1:14" s="10" customFormat="1" ht="15.95" customHeight="1" x14ac:dyDescent="0.2">
      <c r="A22" s="11"/>
      <c r="B22" s="11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1"/>
    </row>
    <row r="23" spans="1:14" s="10" customFormat="1" ht="15.95" customHeight="1" x14ac:dyDescent="0.2">
      <c r="A23" s="11"/>
      <c r="B23" s="11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1"/>
    </row>
    <row r="24" spans="1:14" s="10" customFormat="1" ht="15.95" customHeight="1" x14ac:dyDescent="0.2">
      <c r="A24" s="11"/>
      <c r="B24" s="11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1"/>
    </row>
    <row r="25" spans="1:14" s="10" customFormat="1" ht="15.95" customHeight="1" x14ac:dyDescent="0.2">
      <c r="A25" s="11"/>
      <c r="B25" s="11"/>
      <c r="C25" s="12"/>
      <c r="D25" s="11"/>
      <c r="E25" s="11"/>
      <c r="F25" s="12"/>
      <c r="G25" s="12"/>
      <c r="H25" s="2"/>
    </row>
    <row r="26" spans="1:14" s="10" customFormat="1" ht="15.95" customHeight="1" x14ac:dyDescent="0.2">
      <c r="A26" s="11"/>
      <c r="B26" s="11"/>
      <c r="C26" s="16"/>
      <c r="D26" s="129"/>
      <c r="E26" s="129"/>
      <c r="F26" s="127"/>
      <c r="G26" s="12"/>
      <c r="H26" s="2"/>
    </row>
    <row r="27" spans="1:14" s="10" customFormat="1" ht="15.95" customHeight="1" x14ac:dyDescent="0.2">
      <c r="A27" s="11"/>
      <c r="B27" s="11"/>
      <c r="C27" s="11"/>
      <c r="D27" s="11"/>
      <c r="E27" s="134"/>
      <c r="F27" s="135"/>
      <c r="G27" s="12"/>
      <c r="H27" s="11"/>
      <c r="I27" s="11"/>
      <c r="J27" s="11"/>
      <c r="K27" s="11"/>
      <c r="L27" s="11"/>
      <c r="M27" s="11"/>
      <c r="N27" s="11"/>
    </row>
    <row r="28" spans="1:14" s="10" customFormat="1" ht="15.95" customHeight="1" x14ac:dyDescent="0.2">
      <c r="A28" s="11"/>
      <c r="B28" s="11"/>
      <c r="C28" s="11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1"/>
    </row>
    <row r="29" spans="1:14" s="10" customFormat="1" ht="15.95" customHeight="1" x14ac:dyDescent="0.2">
      <c r="A29" s="11"/>
      <c r="B29" s="11"/>
      <c r="C29" s="12"/>
      <c r="D29" s="14"/>
      <c r="E29" s="14"/>
      <c r="F29" s="14"/>
      <c r="G29" s="14"/>
      <c r="H29" s="12"/>
      <c r="I29" s="12"/>
      <c r="J29" s="12"/>
      <c r="K29" s="12"/>
      <c r="L29" s="12"/>
      <c r="M29" s="12"/>
      <c r="N29" s="11"/>
    </row>
    <row r="30" spans="1:14" s="10" customFormat="1" ht="15.95" customHeight="1" x14ac:dyDescent="0.2">
      <c r="A30" s="11"/>
      <c r="B30" s="11"/>
      <c r="C30" s="16"/>
      <c r="D30" s="14"/>
      <c r="E30" s="14"/>
      <c r="F30" s="14"/>
      <c r="G30" s="14"/>
      <c r="H30" s="12"/>
      <c r="I30" s="12"/>
      <c r="J30" s="12"/>
      <c r="K30" s="12"/>
      <c r="L30" s="12"/>
      <c r="M30" s="12"/>
      <c r="N30" s="11"/>
    </row>
    <row r="31" spans="1:14" s="10" customFormat="1" ht="15.95" customHeight="1" x14ac:dyDescent="0.2">
      <c r="A31" s="11"/>
      <c r="B31" s="11"/>
      <c r="C31" s="17"/>
      <c r="D31" s="14"/>
      <c r="E31" s="14"/>
      <c r="F31" s="14"/>
      <c r="G31" s="14"/>
      <c r="H31" s="12"/>
      <c r="I31" s="12"/>
      <c r="J31" s="12"/>
      <c r="K31" s="12"/>
      <c r="L31" s="12"/>
      <c r="M31" s="12"/>
      <c r="N31" s="11"/>
    </row>
    <row r="32" spans="1:14" s="10" customFormat="1" ht="15.95" customHeight="1" x14ac:dyDescent="0.2">
      <c r="A32" s="11"/>
      <c r="B32" s="11"/>
      <c r="C32" s="14"/>
      <c r="D32" s="126"/>
      <c r="E32" s="126"/>
      <c r="F32" s="127"/>
      <c r="G32" s="15"/>
      <c r="H32" s="12"/>
      <c r="I32" s="12"/>
      <c r="J32" s="12"/>
      <c r="K32" s="12"/>
      <c r="L32" s="12"/>
      <c r="M32" s="12"/>
      <c r="N32" s="11"/>
    </row>
    <row r="33" spans="1:14" s="10" customFormat="1" ht="15.95" customHeight="1" x14ac:dyDescent="0.2">
      <c r="A33" s="11"/>
      <c r="B33" s="11"/>
      <c r="C33" s="14"/>
      <c r="D33" s="14"/>
      <c r="E33" s="128"/>
      <c r="F33" s="127"/>
      <c r="G33" s="14"/>
      <c r="H33" s="12"/>
      <c r="I33" s="12"/>
      <c r="J33" s="12"/>
      <c r="K33" s="12"/>
      <c r="L33" s="12"/>
      <c r="M33" s="12"/>
      <c r="N33" s="11"/>
    </row>
    <row r="34" spans="1:14" ht="15.95" customHeight="1" x14ac:dyDescent="0.2">
      <c r="A34" s="11"/>
      <c r="B34" s="11"/>
      <c r="C34" s="14"/>
      <c r="D34" s="2"/>
      <c r="F34" s="18"/>
      <c r="G34" s="2"/>
    </row>
    <row r="35" spans="1:14" ht="15.95" customHeight="1" x14ac:dyDescent="0.2">
      <c r="C35" s="2"/>
      <c r="D35" s="2"/>
      <c r="F35" s="19"/>
      <c r="G35" s="2"/>
    </row>
    <row r="36" spans="1:14" ht="15.95" customHeight="1" x14ac:dyDescent="0.2">
      <c r="C36" s="2"/>
      <c r="D36" s="11"/>
      <c r="E36" s="11"/>
      <c r="F36" s="11"/>
      <c r="G36" s="11"/>
    </row>
    <row r="37" spans="1:14" ht="15.95" customHeight="1" x14ac:dyDescent="0.2">
      <c r="B37" s="11"/>
      <c r="C37" s="11"/>
      <c r="D37" s="12"/>
      <c r="E37" s="12"/>
      <c r="F37" s="12"/>
      <c r="G37" s="12"/>
    </row>
    <row r="38" spans="1:14" ht="15.95" customHeight="1" x14ac:dyDescent="0.2">
      <c r="B38" s="11"/>
      <c r="C38" s="12"/>
      <c r="D38" s="12"/>
      <c r="E38" s="12"/>
      <c r="F38" s="12"/>
      <c r="G38" s="12"/>
    </row>
    <row r="39" spans="1:14" ht="15.95" customHeight="1" x14ac:dyDescent="0.2">
      <c r="B39" s="11"/>
      <c r="C39" s="12"/>
    </row>
    <row r="40" spans="1:14" ht="15.95" customHeight="1" x14ac:dyDescent="0.2"/>
    <row r="41" spans="1:14" ht="15.95" customHeight="1" x14ac:dyDescent="0.2"/>
    <row r="42" spans="1:14" ht="15.95" customHeight="1" x14ac:dyDescent="0.2"/>
    <row r="43" spans="1:14" ht="15.95" customHeight="1" x14ac:dyDescent="0.2"/>
    <row r="44" spans="1:14" ht="15.95" customHeight="1" x14ac:dyDescent="0.2"/>
    <row r="45" spans="1:14" ht="15.95" customHeight="1" x14ac:dyDescent="0.2"/>
    <row r="46" spans="1:14" ht="15.95" customHeight="1" x14ac:dyDescent="0.2"/>
    <row r="47" spans="1:14" ht="15.95" customHeight="1" x14ac:dyDescent="0.2"/>
    <row r="48" spans="1:14" ht="15.95" customHeight="1" x14ac:dyDescent="0.2"/>
    <row r="49" ht="15.95" customHeight="1" x14ac:dyDescent="0.2"/>
    <row r="50" ht="15.95" customHeight="1" x14ac:dyDescent="0.2"/>
    <row r="51" ht="15.95" customHeight="1" x14ac:dyDescent="0.2"/>
  </sheetData>
  <mergeCells count="7">
    <mergeCell ref="D32:F32"/>
    <mergeCell ref="E33:F33"/>
    <mergeCell ref="D26:F26"/>
    <mergeCell ref="D9:F9"/>
    <mergeCell ref="E10:F10"/>
    <mergeCell ref="E13:F13"/>
    <mergeCell ref="E27:F27"/>
  </mergeCells>
  <phoneticPr fontId="20" type="noConversion"/>
  <hyperlinks>
    <hyperlink ref="D9:F9" location="RGI!A1" tooltip="RGI" display="RGI"/>
  </hyperlinks>
  <pageMargins left="0.6692913385826772" right="0.47244094488188981" top="0.39370078740157483" bottom="0.6692913385826772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1:J136"/>
  <sheetViews>
    <sheetView showGridLines="0" zoomScaleNormal="100" workbookViewId="0"/>
  </sheetViews>
  <sheetFormatPr baseColWidth="10" defaultRowHeight="12.75" x14ac:dyDescent="0.2"/>
  <cols>
    <col min="1" max="1" width="11.42578125" customWidth="1"/>
    <col min="2" max="3" width="5.7109375" customWidth="1"/>
    <col min="4" max="4" width="12.28515625" customWidth="1"/>
    <col min="5" max="10" width="11" customWidth="1"/>
    <col min="11" max="11" width="5.140625" customWidth="1"/>
  </cols>
  <sheetData>
    <row r="1" spans="3:10" ht="15.95" customHeight="1" x14ac:dyDescent="0.2"/>
    <row r="2" spans="3:10" ht="12" customHeight="1" x14ac:dyDescent="0.2"/>
    <row r="3" spans="3:10" ht="12" customHeight="1" x14ac:dyDescent="0.2"/>
    <row r="4" spans="3:10" ht="12" customHeight="1" x14ac:dyDescent="0.2"/>
    <row r="5" spans="3:10" ht="24" customHeight="1" x14ac:dyDescent="0.2"/>
    <row r="6" spans="3:10" ht="15.95" customHeight="1" x14ac:dyDescent="0.2">
      <c r="C6" s="1" t="s">
        <v>0</v>
      </c>
      <c r="D6" s="2"/>
      <c r="E6" s="2"/>
      <c r="F6" s="2"/>
      <c r="G6" s="2"/>
    </row>
    <row r="7" spans="3:10" ht="15.95" customHeight="1" x14ac:dyDescent="0.2">
      <c r="C7" s="3" t="s">
        <v>65</v>
      </c>
      <c r="D7" s="2"/>
      <c r="E7" s="2"/>
      <c r="F7" s="2"/>
      <c r="G7" s="2"/>
    </row>
    <row r="8" spans="3:10" ht="15.95" customHeight="1" x14ac:dyDescent="0.2"/>
    <row r="9" spans="3:10" ht="15" customHeight="1" x14ac:dyDescent="0.2"/>
    <row r="10" spans="3:10" ht="6" customHeight="1" x14ac:dyDescent="0.2"/>
    <row r="11" spans="3:10" ht="15" customHeight="1" x14ac:dyDescent="0.2">
      <c r="D11" s="44" t="s">
        <v>37</v>
      </c>
    </row>
    <row r="12" spans="3:10" ht="6.95" customHeight="1" x14ac:dyDescent="0.2"/>
    <row r="13" spans="3:10" ht="27" customHeight="1" x14ac:dyDescent="0.2">
      <c r="D13" s="21"/>
      <c r="E13" s="22"/>
      <c r="F13" s="8" t="s">
        <v>1</v>
      </c>
      <c r="G13" s="4" t="s">
        <v>2</v>
      </c>
      <c r="H13" s="23" t="s">
        <v>3</v>
      </c>
    </row>
    <row r="14" spans="3:10" ht="15" customHeight="1" x14ac:dyDescent="0.2">
      <c r="D14" s="31" t="s">
        <v>4</v>
      </c>
      <c r="E14" s="32"/>
      <c r="F14" s="29">
        <v>584</v>
      </c>
      <c r="G14" s="29">
        <v>1138</v>
      </c>
      <c r="H14" s="47">
        <f>(F14*100)/G14</f>
        <v>51.31810193321617</v>
      </c>
      <c r="J14" s="27"/>
    </row>
    <row r="15" spans="3:10" ht="15" customHeight="1" x14ac:dyDescent="0.2">
      <c r="D15" s="33" t="s">
        <v>93</v>
      </c>
      <c r="E15" s="34"/>
      <c r="F15" s="35">
        <v>203</v>
      </c>
      <c r="G15" s="35">
        <v>364</v>
      </c>
      <c r="H15" s="46">
        <f>(F15*100)/G15</f>
        <v>55.769230769230766</v>
      </c>
    </row>
    <row r="16" spans="3:10" s="25" customFormat="1" ht="15" customHeight="1" x14ac:dyDescent="0.2">
      <c r="D16" s="64" t="s">
        <v>92</v>
      </c>
      <c r="E16" s="26"/>
      <c r="F16" s="26"/>
      <c r="G16" s="26"/>
      <c r="H16" s="26"/>
    </row>
    <row r="17" spans="4:8" s="25" customFormat="1" ht="15" customHeight="1" x14ac:dyDescent="0.2">
      <c r="D17" s="28"/>
      <c r="E17" s="26"/>
      <c r="F17" s="26"/>
      <c r="G17" s="26"/>
      <c r="H17" s="26"/>
    </row>
    <row r="18" spans="4:8" s="25" customFormat="1" ht="15" customHeight="1" x14ac:dyDescent="0.2">
      <c r="D18" s="45" t="s">
        <v>38</v>
      </c>
      <c r="E18" s="26"/>
      <c r="F18" s="26"/>
      <c r="G18" s="26"/>
      <c r="H18" s="26"/>
    </row>
    <row r="19" spans="4:8" s="25" customFormat="1" ht="6" customHeight="1" x14ac:dyDescent="0.2">
      <c r="D19" s="28"/>
      <c r="E19" s="26"/>
      <c r="F19" s="26"/>
      <c r="G19" s="26"/>
      <c r="H19" s="26"/>
    </row>
    <row r="20" spans="4:8" s="25" customFormat="1" ht="18" customHeight="1" x14ac:dyDescent="0.2">
      <c r="D20" s="21"/>
      <c r="E20" s="22"/>
      <c r="F20" s="8" t="s">
        <v>1</v>
      </c>
      <c r="G20" s="8" t="s">
        <v>39</v>
      </c>
      <c r="H20" s="26"/>
    </row>
    <row r="21" spans="4:8" s="25" customFormat="1" ht="15" customHeight="1" x14ac:dyDescent="0.2">
      <c r="D21" s="31" t="s">
        <v>4</v>
      </c>
      <c r="E21" s="32"/>
      <c r="F21" s="29">
        <v>540</v>
      </c>
      <c r="G21" s="47">
        <f>F21*100/F14</f>
        <v>92.465753424657535</v>
      </c>
      <c r="H21" s="26"/>
    </row>
    <row r="22" spans="4:8" s="25" customFormat="1" ht="15" customHeight="1" x14ac:dyDescent="0.2">
      <c r="D22" s="33" t="s">
        <v>93</v>
      </c>
      <c r="E22" s="34"/>
      <c r="F22" s="35">
        <v>183</v>
      </c>
      <c r="G22" s="46">
        <f>F22*100/F15</f>
        <v>90.14778325123153</v>
      </c>
      <c r="H22" s="26"/>
    </row>
    <row r="23" spans="4:8" s="25" customFormat="1" ht="15" customHeight="1" x14ac:dyDescent="0.2">
      <c r="D23" s="64" t="s">
        <v>92</v>
      </c>
      <c r="E23" s="26"/>
      <c r="F23" s="26"/>
      <c r="G23" s="26"/>
      <c r="H23" s="26"/>
    </row>
    <row r="24" spans="4:8" s="25" customFormat="1" ht="15" customHeight="1" x14ac:dyDescent="0.2">
      <c r="D24" s="28"/>
      <c r="E24" s="26"/>
      <c r="F24" s="26"/>
      <c r="G24" s="26"/>
      <c r="H24" s="26"/>
    </row>
    <row r="25" spans="4:8" s="25" customFormat="1" ht="15" customHeight="1" x14ac:dyDescent="0.2">
      <c r="D25" s="28"/>
      <c r="E25" s="26"/>
      <c r="F25" s="26"/>
      <c r="G25" s="26"/>
      <c r="H25" s="26"/>
    </row>
    <row r="26" spans="4:8" ht="15" customHeight="1" x14ac:dyDescent="0.2"/>
    <row r="27" spans="4:8" ht="15" customHeight="1" x14ac:dyDescent="0.2"/>
    <row r="28" spans="4:8" ht="6" customHeight="1" x14ac:dyDescent="0.2">
      <c r="D28" s="48"/>
    </row>
    <row r="29" spans="4:8" ht="15" customHeight="1" x14ac:dyDescent="0.2">
      <c r="D29" s="67" t="s">
        <v>53</v>
      </c>
    </row>
    <row r="30" spans="4:8" ht="6.95" customHeight="1" x14ac:dyDescent="0.2"/>
    <row r="31" spans="4:8" ht="18" customHeight="1" x14ac:dyDescent="0.2">
      <c r="D31" s="8" t="s">
        <v>34</v>
      </c>
      <c r="E31" s="8" t="s">
        <v>27</v>
      </c>
      <c r="F31" s="8" t="s">
        <v>7</v>
      </c>
    </row>
    <row r="32" spans="4:8" ht="15" customHeight="1" x14ac:dyDescent="0.2">
      <c r="D32" s="36" t="s">
        <v>28</v>
      </c>
      <c r="E32" s="37">
        <v>3</v>
      </c>
      <c r="F32" s="72">
        <f>(E32*100)/$E$38</f>
        <v>1.4778325123152709</v>
      </c>
    </row>
    <row r="33" spans="4:8" ht="15" customHeight="1" x14ac:dyDescent="0.2">
      <c r="D33" s="39" t="s">
        <v>29</v>
      </c>
      <c r="E33" s="40">
        <v>55</v>
      </c>
      <c r="F33" s="73">
        <f t="shared" ref="F33:F38" si="0">(E33*100)/$E$38</f>
        <v>27.093596059113299</v>
      </c>
      <c r="H33" s="27"/>
    </row>
    <row r="34" spans="4:8" ht="15" customHeight="1" x14ac:dyDescent="0.2">
      <c r="D34" s="39" t="s">
        <v>30</v>
      </c>
      <c r="E34" s="41">
        <v>65</v>
      </c>
      <c r="F34" s="73">
        <f t="shared" si="0"/>
        <v>32.019704433497537</v>
      </c>
    </row>
    <row r="35" spans="4:8" ht="15" customHeight="1" x14ac:dyDescent="0.2">
      <c r="D35" s="39" t="s">
        <v>31</v>
      </c>
      <c r="E35" s="41">
        <v>59</v>
      </c>
      <c r="F35" s="73">
        <f t="shared" si="0"/>
        <v>29.064039408866996</v>
      </c>
    </row>
    <row r="36" spans="4:8" ht="15" customHeight="1" x14ac:dyDescent="0.2">
      <c r="D36" s="39" t="s">
        <v>32</v>
      </c>
      <c r="E36" s="41">
        <v>19</v>
      </c>
      <c r="F36" s="73">
        <f t="shared" si="0"/>
        <v>9.3596059113300498</v>
      </c>
    </row>
    <row r="37" spans="4:8" ht="15" customHeight="1" x14ac:dyDescent="0.2">
      <c r="D37" s="125" t="s">
        <v>114</v>
      </c>
      <c r="E37" s="38">
        <v>2</v>
      </c>
      <c r="F37" s="74">
        <f t="shared" si="0"/>
        <v>0.98522167487684731</v>
      </c>
    </row>
    <row r="38" spans="4:8" ht="15" customHeight="1" x14ac:dyDescent="0.2">
      <c r="D38" s="80" t="s">
        <v>46</v>
      </c>
      <c r="E38" s="81">
        <f>SUM(E32:E37)</f>
        <v>203</v>
      </c>
      <c r="F38" s="82">
        <f t="shared" si="0"/>
        <v>100</v>
      </c>
    </row>
    <row r="39" spans="4:8" s="25" customFormat="1" ht="15" customHeight="1" x14ac:dyDescent="0.2">
      <c r="D39" s="64" t="s">
        <v>92</v>
      </c>
    </row>
    <row r="40" spans="4:8" s="25" customFormat="1" ht="15" customHeight="1" x14ac:dyDescent="0.2">
      <c r="D40" s="28"/>
    </row>
    <row r="41" spans="4:8" s="25" customFormat="1" ht="15" customHeight="1" x14ac:dyDescent="0.2">
      <c r="D41" s="67" t="s">
        <v>54</v>
      </c>
    </row>
    <row r="42" spans="4:8" s="25" customFormat="1" ht="6.95" customHeight="1" x14ac:dyDescent="0.2">
      <c r="D42" s="28"/>
    </row>
    <row r="43" spans="4:8" s="25" customFormat="1" ht="18" customHeight="1" x14ac:dyDescent="0.2">
      <c r="D43" s="21"/>
      <c r="E43" s="22"/>
      <c r="F43" s="8" t="s">
        <v>6</v>
      </c>
      <c r="G43" s="8" t="s">
        <v>47</v>
      </c>
    </row>
    <row r="44" spans="4:8" s="25" customFormat="1" ht="15" customHeight="1" x14ac:dyDescent="0.2">
      <c r="D44" s="31" t="s">
        <v>50</v>
      </c>
      <c r="E44" s="68"/>
      <c r="F44" s="29">
        <v>55</v>
      </c>
      <c r="G44" s="69">
        <f>F44*100/$F$47</f>
        <v>27.093596059113299</v>
      </c>
    </row>
    <row r="45" spans="4:8" s="25" customFormat="1" ht="15" customHeight="1" x14ac:dyDescent="0.2">
      <c r="D45" s="75" t="s">
        <v>51</v>
      </c>
      <c r="E45" s="76"/>
      <c r="F45" s="77">
        <v>77</v>
      </c>
      <c r="G45" s="69">
        <f t="shared" ref="G45:G47" si="1">F45*100/$F$47</f>
        <v>37.931034482758619</v>
      </c>
    </row>
    <row r="46" spans="4:8" s="25" customFormat="1" ht="15" customHeight="1" x14ac:dyDescent="0.2">
      <c r="D46" s="136" t="s">
        <v>52</v>
      </c>
      <c r="E46" s="137"/>
      <c r="F46" s="70">
        <v>71</v>
      </c>
      <c r="G46" s="69">
        <f t="shared" si="1"/>
        <v>34.975369458128078</v>
      </c>
    </row>
    <row r="47" spans="4:8" s="25" customFormat="1" ht="15" customHeight="1" x14ac:dyDescent="0.2">
      <c r="D47" s="78"/>
      <c r="E47" s="79" t="s">
        <v>46</v>
      </c>
      <c r="F47" s="78">
        <f>SUM(F44:F46)</f>
        <v>203</v>
      </c>
      <c r="G47" s="98">
        <f t="shared" si="1"/>
        <v>100</v>
      </c>
    </row>
    <row r="48" spans="4:8" s="25" customFormat="1" ht="15.75" customHeight="1" x14ac:dyDescent="0.2">
      <c r="D48" s="64" t="s">
        <v>92</v>
      </c>
      <c r="E48"/>
      <c r="F48"/>
      <c r="G48"/>
    </row>
    <row r="49" spans="4:8" s="25" customFormat="1" ht="15" customHeight="1" x14ac:dyDescent="0.2">
      <c r="D49" s="28"/>
    </row>
    <row r="50" spans="4:8" s="25" customFormat="1" ht="15" customHeight="1" x14ac:dyDescent="0.2">
      <c r="D50" s="49" t="s">
        <v>56</v>
      </c>
      <c r="E50"/>
      <c r="F50"/>
      <c r="G50"/>
      <c r="H50"/>
    </row>
    <row r="51" spans="4:8" s="25" customFormat="1" ht="6.95" customHeight="1" x14ac:dyDescent="0.2">
      <c r="D51"/>
      <c r="E51"/>
      <c r="F51"/>
      <c r="G51"/>
      <c r="H51"/>
    </row>
    <row r="52" spans="4:8" s="25" customFormat="1" ht="18" customHeight="1" x14ac:dyDescent="0.2">
      <c r="D52" s="6" t="s">
        <v>5</v>
      </c>
      <c r="E52" s="50"/>
      <c r="F52" s="50"/>
      <c r="G52" s="7" t="s">
        <v>27</v>
      </c>
      <c r="H52" s="7" t="s">
        <v>7</v>
      </c>
    </row>
    <row r="53" spans="4:8" s="25" customFormat="1" ht="15" customHeight="1" x14ac:dyDescent="0.2">
      <c r="D53" s="51" t="s">
        <v>94</v>
      </c>
      <c r="E53" s="52"/>
      <c r="F53" s="52"/>
      <c r="G53" s="37">
        <v>1</v>
      </c>
      <c r="H53" s="101">
        <f>G53*100/$G$91</f>
        <v>0.49261083743842365</v>
      </c>
    </row>
    <row r="54" spans="4:8" s="25" customFormat="1" ht="15" customHeight="1" x14ac:dyDescent="0.2">
      <c r="D54" s="53" t="s">
        <v>77</v>
      </c>
      <c r="E54" s="54"/>
      <c r="F54" s="54"/>
      <c r="G54" s="99">
        <v>3</v>
      </c>
      <c r="H54" s="102">
        <f>G54*100/$G$91</f>
        <v>1.4778325123152709</v>
      </c>
    </row>
    <row r="55" spans="4:8" s="25" customFormat="1" ht="15" customHeight="1" x14ac:dyDescent="0.2">
      <c r="D55" s="53" t="s">
        <v>66</v>
      </c>
      <c r="E55" s="54"/>
      <c r="F55" s="54"/>
      <c r="G55" s="99">
        <v>3</v>
      </c>
      <c r="H55" s="102">
        <f t="shared" ref="H55:H91" si="2">G55*100/$G$91</f>
        <v>1.4778325123152709</v>
      </c>
    </row>
    <row r="56" spans="4:8" s="25" customFormat="1" ht="15" customHeight="1" x14ac:dyDescent="0.2">
      <c r="D56" s="53" t="s">
        <v>95</v>
      </c>
      <c r="E56" s="54"/>
      <c r="F56" s="54"/>
      <c r="G56" s="99">
        <v>1</v>
      </c>
      <c r="H56" s="102">
        <f t="shared" si="2"/>
        <v>0.49261083743842365</v>
      </c>
    </row>
    <row r="57" spans="4:8" s="25" customFormat="1" ht="15" customHeight="1" x14ac:dyDescent="0.2">
      <c r="D57" s="53" t="s">
        <v>96</v>
      </c>
      <c r="E57" s="54"/>
      <c r="F57" s="54"/>
      <c r="G57" s="99">
        <v>2</v>
      </c>
      <c r="H57" s="102">
        <f t="shared" si="2"/>
        <v>0.98522167487684731</v>
      </c>
    </row>
    <row r="58" spans="4:8" s="25" customFormat="1" ht="15" customHeight="1" x14ac:dyDescent="0.2">
      <c r="D58" s="53" t="s">
        <v>8</v>
      </c>
      <c r="E58" s="54"/>
      <c r="F58" s="54"/>
      <c r="G58" s="99">
        <v>14</v>
      </c>
      <c r="H58" s="102">
        <f t="shared" si="2"/>
        <v>6.8965517241379306</v>
      </c>
    </row>
    <row r="59" spans="4:8" s="25" customFormat="1" ht="15" customHeight="1" x14ac:dyDescent="0.2">
      <c r="D59" s="53" t="s">
        <v>9</v>
      </c>
      <c r="E59" s="54"/>
      <c r="F59" s="54"/>
      <c r="G59" s="99">
        <v>6</v>
      </c>
      <c r="H59" s="102">
        <f t="shared" si="2"/>
        <v>2.9556650246305418</v>
      </c>
    </row>
    <row r="60" spans="4:8" s="25" customFormat="1" ht="15" customHeight="1" x14ac:dyDescent="0.2">
      <c r="D60" s="53" t="s">
        <v>40</v>
      </c>
      <c r="E60" s="54"/>
      <c r="F60" s="54"/>
      <c r="G60" s="99">
        <v>3</v>
      </c>
      <c r="H60" s="102">
        <f t="shared" si="2"/>
        <v>1.4778325123152709</v>
      </c>
    </row>
    <row r="61" spans="4:8" s="25" customFormat="1" ht="15" customHeight="1" x14ac:dyDescent="0.2">
      <c r="D61" s="53" t="s">
        <v>78</v>
      </c>
      <c r="E61" s="54"/>
      <c r="F61" s="54"/>
      <c r="G61" s="99">
        <v>1</v>
      </c>
      <c r="H61" s="102">
        <f t="shared" si="2"/>
        <v>0.49261083743842365</v>
      </c>
    </row>
    <row r="62" spans="4:8" s="25" customFormat="1" ht="15" customHeight="1" x14ac:dyDescent="0.2">
      <c r="D62" s="53" t="s">
        <v>10</v>
      </c>
      <c r="E62" s="54"/>
      <c r="F62" s="54"/>
      <c r="G62" s="99">
        <v>99</v>
      </c>
      <c r="H62" s="102">
        <f t="shared" si="2"/>
        <v>48.768472906403943</v>
      </c>
    </row>
    <row r="63" spans="4:8" s="25" customFormat="1" ht="15" customHeight="1" x14ac:dyDescent="0.2">
      <c r="D63" s="53" t="s">
        <v>71</v>
      </c>
      <c r="E63" s="54"/>
      <c r="F63" s="54"/>
      <c r="G63" s="99">
        <v>1</v>
      </c>
      <c r="H63" s="102">
        <f t="shared" si="2"/>
        <v>0.49261083743842365</v>
      </c>
    </row>
    <row r="64" spans="4:8" s="25" customFormat="1" ht="15" customHeight="1" x14ac:dyDescent="0.2">
      <c r="D64" s="53" t="s">
        <v>11</v>
      </c>
      <c r="E64" s="54"/>
      <c r="F64" s="54"/>
      <c r="G64" s="99">
        <v>4</v>
      </c>
      <c r="H64" s="102">
        <f t="shared" si="2"/>
        <v>1.9704433497536946</v>
      </c>
    </row>
    <row r="65" spans="4:8" s="25" customFormat="1" ht="15" customHeight="1" x14ac:dyDescent="0.2">
      <c r="D65" s="53" t="s">
        <v>72</v>
      </c>
      <c r="E65" s="54"/>
      <c r="F65" s="54"/>
      <c r="G65" s="99">
        <v>3</v>
      </c>
      <c r="H65" s="102">
        <f t="shared" si="2"/>
        <v>1.4778325123152709</v>
      </c>
    </row>
    <row r="66" spans="4:8" s="25" customFormat="1" ht="15" customHeight="1" x14ac:dyDescent="0.2">
      <c r="D66" s="53" t="s">
        <v>41</v>
      </c>
      <c r="E66" s="54"/>
      <c r="F66" s="54"/>
      <c r="G66" s="99">
        <v>5</v>
      </c>
      <c r="H66" s="102">
        <f t="shared" si="2"/>
        <v>2.4630541871921183</v>
      </c>
    </row>
    <row r="67" spans="4:8" s="25" customFormat="1" ht="15" customHeight="1" x14ac:dyDescent="0.2">
      <c r="D67" s="53" t="s">
        <v>59</v>
      </c>
      <c r="E67" s="54"/>
      <c r="F67" s="54"/>
      <c r="G67" s="99">
        <v>3</v>
      </c>
      <c r="H67" s="102">
        <f t="shared" si="2"/>
        <v>1.4778325123152709</v>
      </c>
    </row>
    <row r="68" spans="4:8" s="25" customFormat="1" ht="15" customHeight="1" x14ac:dyDescent="0.2">
      <c r="D68" s="53" t="s">
        <v>79</v>
      </c>
      <c r="E68" s="54"/>
      <c r="F68" s="54"/>
      <c r="G68" s="99">
        <v>1</v>
      </c>
      <c r="H68" s="102">
        <f t="shared" si="2"/>
        <v>0.49261083743842365</v>
      </c>
    </row>
    <row r="69" spans="4:8" s="25" customFormat="1" ht="15" customHeight="1" x14ac:dyDescent="0.2">
      <c r="D69" s="55" t="s">
        <v>67</v>
      </c>
      <c r="E69" s="56"/>
      <c r="F69" s="56"/>
      <c r="G69" s="99">
        <v>1</v>
      </c>
      <c r="H69" s="102">
        <f t="shared" si="2"/>
        <v>0.49261083743842365</v>
      </c>
    </row>
    <row r="70" spans="4:8" s="25" customFormat="1" ht="15" customHeight="1" x14ac:dyDescent="0.2">
      <c r="D70" s="53" t="s">
        <v>12</v>
      </c>
      <c r="E70" s="54"/>
      <c r="F70" s="54"/>
      <c r="G70" s="99">
        <v>6</v>
      </c>
      <c r="H70" s="102">
        <f t="shared" si="2"/>
        <v>2.9556650246305418</v>
      </c>
    </row>
    <row r="71" spans="4:8" ht="15" customHeight="1" x14ac:dyDescent="0.2">
      <c r="D71" s="53" t="s">
        <v>80</v>
      </c>
      <c r="E71" s="54"/>
      <c r="F71" s="54"/>
      <c r="G71" s="99">
        <v>2</v>
      </c>
      <c r="H71" s="102">
        <f t="shared" si="2"/>
        <v>0.98522167487684731</v>
      </c>
    </row>
    <row r="72" spans="4:8" ht="15" customHeight="1" x14ac:dyDescent="0.2">
      <c r="D72" s="53" t="s">
        <v>81</v>
      </c>
      <c r="E72" s="54"/>
      <c r="F72" s="54"/>
      <c r="G72" s="99">
        <v>1</v>
      </c>
      <c r="H72" s="102">
        <f t="shared" si="2"/>
        <v>0.49261083743842365</v>
      </c>
    </row>
    <row r="73" spans="4:8" ht="15" customHeight="1" x14ac:dyDescent="0.2">
      <c r="D73" s="53" t="s">
        <v>97</v>
      </c>
      <c r="E73" s="54"/>
      <c r="F73" s="54"/>
      <c r="G73" s="99">
        <v>1</v>
      </c>
      <c r="H73" s="102">
        <f t="shared" si="2"/>
        <v>0.49261083743842365</v>
      </c>
    </row>
    <row r="74" spans="4:8" ht="15" customHeight="1" x14ac:dyDescent="0.2">
      <c r="D74" s="53" t="s">
        <v>98</v>
      </c>
      <c r="E74" s="54"/>
      <c r="F74" s="54"/>
      <c r="G74" s="99">
        <v>1</v>
      </c>
      <c r="H74" s="102">
        <f t="shared" si="2"/>
        <v>0.49261083743842365</v>
      </c>
    </row>
    <row r="75" spans="4:8" ht="15" customHeight="1" x14ac:dyDescent="0.2">
      <c r="D75" s="53" t="s">
        <v>13</v>
      </c>
      <c r="E75" s="54"/>
      <c r="F75" s="54"/>
      <c r="G75" s="99">
        <v>4</v>
      </c>
      <c r="H75" s="102">
        <f t="shared" si="2"/>
        <v>1.9704433497536946</v>
      </c>
    </row>
    <row r="76" spans="4:8" ht="15" customHeight="1" x14ac:dyDescent="0.2">
      <c r="D76" s="53" t="s">
        <v>82</v>
      </c>
      <c r="E76" s="54"/>
      <c r="F76" s="54"/>
      <c r="G76" s="99">
        <v>1</v>
      </c>
      <c r="H76" s="102">
        <f t="shared" si="2"/>
        <v>0.49261083743842365</v>
      </c>
    </row>
    <row r="77" spans="4:8" ht="15" customHeight="1" x14ac:dyDescent="0.2">
      <c r="D77" s="53" t="s">
        <v>99</v>
      </c>
      <c r="E77" s="54"/>
      <c r="F77" s="54"/>
      <c r="G77" s="99">
        <v>3</v>
      </c>
      <c r="H77" s="102">
        <f t="shared" si="2"/>
        <v>1.4778325123152709</v>
      </c>
    </row>
    <row r="78" spans="4:8" ht="15" customHeight="1" x14ac:dyDescent="0.2">
      <c r="D78" s="53" t="s">
        <v>83</v>
      </c>
      <c r="E78" s="54"/>
      <c r="F78" s="54"/>
      <c r="G78" s="99">
        <v>1</v>
      </c>
      <c r="H78" s="102">
        <f t="shared" si="2"/>
        <v>0.49261083743842365</v>
      </c>
    </row>
    <row r="79" spans="4:8" ht="15" customHeight="1" x14ac:dyDescent="0.2">
      <c r="D79" s="53" t="s">
        <v>84</v>
      </c>
      <c r="E79" s="54"/>
      <c r="F79" s="54"/>
      <c r="G79" s="99">
        <v>2</v>
      </c>
      <c r="H79" s="102">
        <f t="shared" si="2"/>
        <v>0.98522167487684731</v>
      </c>
    </row>
    <row r="80" spans="4:8" ht="15" customHeight="1" x14ac:dyDescent="0.2">
      <c r="D80" s="53" t="s">
        <v>100</v>
      </c>
      <c r="E80" s="54"/>
      <c r="F80" s="54"/>
      <c r="G80" s="99">
        <v>1</v>
      </c>
      <c r="H80" s="102">
        <f t="shared" si="2"/>
        <v>0.49261083743842365</v>
      </c>
    </row>
    <row r="81" spans="4:8" ht="15" customHeight="1" x14ac:dyDescent="0.2">
      <c r="D81" s="53" t="s">
        <v>69</v>
      </c>
      <c r="E81" s="54"/>
      <c r="F81" s="54"/>
      <c r="G81" s="99">
        <v>2</v>
      </c>
      <c r="H81" s="102">
        <f t="shared" si="2"/>
        <v>0.98522167487684731</v>
      </c>
    </row>
    <row r="82" spans="4:8" ht="15" customHeight="1" x14ac:dyDescent="0.2">
      <c r="D82" s="53" t="s">
        <v>85</v>
      </c>
      <c r="E82" s="54"/>
      <c r="F82" s="54"/>
      <c r="G82" s="99">
        <v>1</v>
      </c>
      <c r="H82" s="102">
        <f t="shared" si="2"/>
        <v>0.49261083743842365</v>
      </c>
    </row>
    <row r="83" spans="4:8" ht="15" customHeight="1" x14ac:dyDescent="0.2">
      <c r="D83" s="53" t="s">
        <v>14</v>
      </c>
      <c r="E83" s="54"/>
      <c r="F83" s="54"/>
      <c r="G83" s="99">
        <v>7</v>
      </c>
      <c r="H83" s="102">
        <f t="shared" si="2"/>
        <v>3.4482758620689653</v>
      </c>
    </row>
    <row r="84" spans="4:8" ht="15" customHeight="1" x14ac:dyDescent="0.2">
      <c r="D84" s="53" t="s">
        <v>15</v>
      </c>
      <c r="E84" s="54"/>
      <c r="F84" s="54"/>
      <c r="G84" s="99">
        <v>10</v>
      </c>
      <c r="H84" s="102">
        <f t="shared" si="2"/>
        <v>4.9261083743842367</v>
      </c>
    </row>
    <row r="85" spans="4:8" ht="15" customHeight="1" x14ac:dyDescent="0.2">
      <c r="D85" s="53" t="s">
        <v>16</v>
      </c>
      <c r="E85" s="54"/>
      <c r="F85" s="54"/>
      <c r="G85" s="99">
        <v>3</v>
      </c>
      <c r="H85" s="102">
        <f t="shared" si="2"/>
        <v>1.4778325123152709</v>
      </c>
    </row>
    <row r="86" spans="4:8" ht="15" customHeight="1" x14ac:dyDescent="0.2">
      <c r="D86" s="53" t="s">
        <v>101</v>
      </c>
      <c r="E86" s="54"/>
      <c r="F86" s="54"/>
      <c r="G86" s="99">
        <v>1</v>
      </c>
      <c r="H86" s="102">
        <f t="shared" si="2"/>
        <v>0.49261083743842365</v>
      </c>
    </row>
    <row r="87" spans="4:8" ht="15" customHeight="1" x14ac:dyDescent="0.2">
      <c r="D87" s="53" t="s">
        <v>86</v>
      </c>
      <c r="E87" s="54"/>
      <c r="F87" s="54"/>
      <c r="G87" s="99">
        <v>1</v>
      </c>
      <c r="H87" s="102">
        <f t="shared" si="2"/>
        <v>0.49261083743842365</v>
      </c>
    </row>
    <row r="88" spans="4:8" ht="15" customHeight="1" x14ac:dyDescent="0.2">
      <c r="D88" s="53" t="s">
        <v>102</v>
      </c>
      <c r="E88" s="54"/>
      <c r="F88" s="54"/>
      <c r="G88" s="99">
        <v>1</v>
      </c>
      <c r="H88" s="102">
        <f t="shared" si="2"/>
        <v>0.49261083743842365</v>
      </c>
    </row>
    <row r="89" spans="4:8" ht="15" customHeight="1" x14ac:dyDescent="0.2">
      <c r="D89" s="53" t="s">
        <v>113</v>
      </c>
      <c r="E89" s="54"/>
      <c r="F89" s="54"/>
      <c r="G89" s="99">
        <v>1</v>
      </c>
      <c r="H89" s="102">
        <f t="shared" si="2"/>
        <v>0.49261083743842365</v>
      </c>
    </row>
    <row r="90" spans="4:8" ht="15" customHeight="1" x14ac:dyDescent="0.2">
      <c r="D90" s="53" t="s">
        <v>87</v>
      </c>
      <c r="E90" s="54"/>
      <c r="F90" s="54"/>
      <c r="G90" s="99">
        <v>2</v>
      </c>
      <c r="H90" s="102">
        <f t="shared" si="2"/>
        <v>0.98522167487684731</v>
      </c>
    </row>
    <row r="91" spans="4:8" ht="15" customHeight="1" x14ac:dyDescent="0.2">
      <c r="D91" s="83"/>
      <c r="E91" s="84"/>
      <c r="F91" s="79" t="s">
        <v>46</v>
      </c>
      <c r="G91" s="100">
        <f>SUM(G53:G90)</f>
        <v>203</v>
      </c>
      <c r="H91" s="103">
        <f t="shared" si="2"/>
        <v>100</v>
      </c>
    </row>
    <row r="92" spans="4:8" ht="15.75" customHeight="1" x14ac:dyDescent="0.2">
      <c r="D92" s="64" t="s">
        <v>92</v>
      </c>
    </row>
    <row r="93" spans="4:8" ht="15" customHeight="1" x14ac:dyDescent="0.2">
      <c r="D93" s="67" t="s">
        <v>57</v>
      </c>
    </row>
    <row r="94" spans="4:8" ht="6.95" customHeight="1" x14ac:dyDescent="0.2">
      <c r="D94" s="49"/>
    </row>
    <row r="95" spans="4:8" ht="25.5" customHeight="1" x14ac:dyDescent="0.2">
      <c r="D95" s="9" t="s">
        <v>42</v>
      </c>
      <c r="E95" s="57"/>
      <c r="F95" s="57"/>
      <c r="G95" s="7" t="s">
        <v>6</v>
      </c>
      <c r="H95" s="5" t="s">
        <v>17</v>
      </c>
    </row>
    <row r="96" spans="4:8" ht="14.25" customHeight="1" x14ac:dyDescent="0.2">
      <c r="D96" s="104" t="s">
        <v>18</v>
      </c>
      <c r="E96" s="105"/>
      <c r="F96" s="94"/>
      <c r="G96" s="106">
        <v>8</v>
      </c>
      <c r="H96" s="95">
        <f>G96*100/$G$127</f>
        <v>7.4766355140186915</v>
      </c>
    </row>
    <row r="97" spans="4:8" ht="14.25" customHeight="1" x14ac:dyDescent="0.2">
      <c r="D97" s="123" t="s">
        <v>68</v>
      </c>
      <c r="E97" s="85"/>
      <c r="F97" s="87"/>
      <c r="G97" s="88">
        <f>SUM(G98:G101)</f>
        <v>7</v>
      </c>
      <c r="H97" s="86">
        <f>G97*100/$G$127</f>
        <v>6.5420560747663554</v>
      </c>
    </row>
    <row r="98" spans="4:8" ht="14.25" customHeight="1" x14ac:dyDescent="0.2">
      <c r="D98" s="124" t="s">
        <v>105</v>
      </c>
      <c r="E98" s="110"/>
      <c r="F98" s="111"/>
      <c r="G98" s="112">
        <v>1</v>
      </c>
      <c r="H98" s="116">
        <f>G98*100/$G$127</f>
        <v>0.93457943925233644</v>
      </c>
    </row>
    <row r="99" spans="4:8" ht="14.25" customHeight="1" x14ac:dyDescent="0.2">
      <c r="D99" s="124" t="s">
        <v>89</v>
      </c>
      <c r="E99" s="59"/>
      <c r="F99" s="60"/>
      <c r="G99" s="61">
        <v>2</v>
      </c>
      <c r="H99" s="58">
        <f>G99*100/G127</f>
        <v>1.8691588785046729</v>
      </c>
    </row>
    <row r="100" spans="4:8" ht="14.25" customHeight="1" x14ac:dyDescent="0.2">
      <c r="D100" s="124" t="s">
        <v>106</v>
      </c>
      <c r="E100" s="59"/>
      <c r="F100" s="60"/>
      <c r="G100" s="61">
        <v>1</v>
      </c>
      <c r="H100" s="58">
        <f>G100*100/G127</f>
        <v>0.93457943925233644</v>
      </c>
    </row>
    <row r="101" spans="4:8" ht="14.25" customHeight="1" x14ac:dyDescent="0.2">
      <c r="D101" s="124" t="s">
        <v>88</v>
      </c>
      <c r="E101" s="113"/>
      <c r="F101" s="114"/>
      <c r="G101" s="115">
        <v>3</v>
      </c>
      <c r="H101" s="117">
        <f>G101*100/G127</f>
        <v>2.8037383177570092</v>
      </c>
    </row>
    <row r="102" spans="4:8" ht="14.25" customHeight="1" x14ac:dyDescent="0.2">
      <c r="D102" s="123" t="s">
        <v>108</v>
      </c>
      <c r="E102" s="92"/>
      <c r="F102" s="87"/>
      <c r="G102" s="88">
        <v>1</v>
      </c>
      <c r="H102" s="86">
        <f t="shared" ref="H102:H123" si="3">G102*100/$G$127</f>
        <v>0.93457943925233644</v>
      </c>
    </row>
    <row r="103" spans="4:8" ht="14.25" customHeight="1" x14ac:dyDescent="0.2">
      <c r="D103" s="124" t="s">
        <v>107</v>
      </c>
      <c r="E103" s="110"/>
      <c r="F103" s="111"/>
      <c r="G103" s="112">
        <v>1</v>
      </c>
      <c r="H103" s="116">
        <f t="shared" si="3"/>
        <v>0.93457943925233644</v>
      </c>
    </row>
    <row r="104" spans="4:8" ht="14.25" customHeight="1" x14ac:dyDescent="0.2">
      <c r="D104" s="107" t="s">
        <v>19</v>
      </c>
      <c r="E104" s="93"/>
      <c r="F104" s="94"/>
      <c r="G104" s="108">
        <f>G105+G108</f>
        <v>29</v>
      </c>
      <c r="H104" s="95">
        <f t="shared" si="3"/>
        <v>27.102803738317757</v>
      </c>
    </row>
    <row r="105" spans="4:8" ht="14.25" customHeight="1" x14ac:dyDescent="0.2">
      <c r="D105" s="123" t="s">
        <v>20</v>
      </c>
      <c r="E105" s="89"/>
      <c r="F105" s="90"/>
      <c r="G105" s="88">
        <v>28</v>
      </c>
      <c r="H105" s="86">
        <f t="shared" si="3"/>
        <v>26.168224299065422</v>
      </c>
    </row>
    <row r="106" spans="4:8" ht="14.25" customHeight="1" x14ac:dyDescent="0.2">
      <c r="D106" s="124" t="s">
        <v>70</v>
      </c>
      <c r="E106" s="110"/>
      <c r="F106" s="111"/>
      <c r="G106" s="118">
        <v>5</v>
      </c>
      <c r="H106" s="116">
        <f t="shared" si="3"/>
        <v>4.6728971962616823</v>
      </c>
    </row>
    <row r="107" spans="4:8" ht="14.25" customHeight="1" x14ac:dyDescent="0.2">
      <c r="D107" s="124" t="s">
        <v>21</v>
      </c>
      <c r="E107" s="119"/>
      <c r="F107" s="120"/>
      <c r="G107" s="121">
        <v>23</v>
      </c>
      <c r="H107" s="122">
        <f t="shared" si="3"/>
        <v>21.495327102803738</v>
      </c>
    </row>
    <row r="108" spans="4:8" ht="14.25" customHeight="1" x14ac:dyDescent="0.2">
      <c r="D108" s="123" t="s">
        <v>22</v>
      </c>
      <c r="E108" s="89"/>
      <c r="F108" s="90"/>
      <c r="G108" s="88">
        <f>SUM(G109:G109)</f>
        <v>1</v>
      </c>
      <c r="H108" s="86">
        <f t="shared" si="3"/>
        <v>0.93457943925233644</v>
      </c>
    </row>
    <row r="109" spans="4:8" ht="14.25" customHeight="1" x14ac:dyDescent="0.2">
      <c r="D109" s="124" t="s">
        <v>90</v>
      </c>
      <c r="E109" s="59"/>
      <c r="F109" s="60"/>
      <c r="G109" s="61">
        <v>1</v>
      </c>
      <c r="H109" s="58">
        <f t="shared" si="3"/>
        <v>0.93457943925233644</v>
      </c>
    </row>
    <row r="110" spans="4:8" ht="14.25" customHeight="1" x14ac:dyDescent="0.2">
      <c r="D110" s="107" t="s">
        <v>23</v>
      </c>
      <c r="E110" s="93"/>
      <c r="F110" s="94"/>
      <c r="G110" s="109">
        <f>G111</f>
        <v>68</v>
      </c>
      <c r="H110" s="95">
        <f t="shared" si="3"/>
        <v>63.55140186915888</v>
      </c>
    </row>
    <row r="111" spans="4:8" ht="14.25" customHeight="1" x14ac:dyDescent="0.2">
      <c r="D111" s="123" t="s">
        <v>24</v>
      </c>
      <c r="E111" s="92"/>
      <c r="F111" s="90"/>
      <c r="G111" s="91">
        <f>SUM(G112:G123)</f>
        <v>68</v>
      </c>
      <c r="H111" s="86">
        <f t="shared" si="3"/>
        <v>63.55140186915888</v>
      </c>
    </row>
    <row r="112" spans="4:8" ht="14.25" customHeight="1" x14ac:dyDescent="0.2">
      <c r="D112" s="124" t="s">
        <v>91</v>
      </c>
      <c r="E112" s="66"/>
      <c r="F112" s="62"/>
      <c r="G112" s="63">
        <v>1</v>
      </c>
      <c r="H112" s="58">
        <f t="shared" si="3"/>
        <v>0.93457943925233644</v>
      </c>
    </row>
    <row r="113" spans="4:8" ht="14.25" customHeight="1" x14ac:dyDescent="0.2">
      <c r="D113" s="124" t="s">
        <v>43</v>
      </c>
      <c r="E113" s="59"/>
      <c r="F113" s="60"/>
      <c r="G113" s="61">
        <v>5</v>
      </c>
      <c r="H113" s="58">
        <f t="shared" si="3"/>
        <v>4.6728971962616823</v>
      </c>
    </row>
    <row r="114" spans="4:8" ht="14.25" customHeight="1" x14ac:dyDescent="0.2">
      <c r="D114" s="124" t="s">
        <v>44</v>
      </c>
      <c r="E114" s="59"/>
      <c r="F114" s="60"/>
      <c r="G114" s="61">
        <v>6</v>
      </c>
      <c r="H114" s="58">
        <f t="shared" si="3"/>
        <v>5.6074766355140184</v>
      </c>
    </row>
    <row r="115" spans="4:8" ht="14.25" customHeight="1" x14ac:dyDescent="0.2">
      <c r="D115" s="124" t="s">
        <v>109</v>
      </c>
      <c r="E115" s="59"/>
      <c r="F115" s="60"/>
      <c r="G115" s="61">
        <v>1</v>
      </c>
      <c r="H115" s="58">
        <f t="shared" si="3"/>
        <v>0.93457943925233644</v>
      </c>
    </row>
    <row r="116" spans="4:8" ht="14.25" customHeight="1" x14ac:dyDescent="0.2">
      <c r="D116" s="124" t="s">
        <v>25</v>
      </c>
      <c r="E116" s="59"/>
      <c r="F116" s="60"/>
      <c r="G116" s="61">
        <v>27</v>
      </c>
      <c r="H116" s="58">
        <f t="shared" si="3"/>
        <v>25.233644859813083</v>
      </c>
    </row>
    <row r="117" spans="4:8" ht="14.25" customHeight="1" x14ac:dyDescent="0.2">
      <c r="D117" s="124" t="s">
        <v>112</v>
      </c>
      <c r="E117" s="59"/>
      <c r="F117" s="60"/>
      <c r="G117" s="61">
        <v>1</v>
      </c>
      <c r="H117" s="58">
        <f t="shared" si="3"/>
        <v>0.93457943925233644</v>
      </c>
    </row>
    <row r="118" spans="4:8" ht="14.25" customHeight="1" x14ac:dyDescent="0.2">
      <c r="D118" s="124" t="s">
        <v>110</v>
      </c>
      <c r="E118" s="59"/>
      <c r="F118" s="60"/>
      <c r="G118" s="61">
        <v>1</v>
      </c>
      <c r="H118" s="58">
        <f t="shared" si="3"/>
        <v>0.93457943925233644</v>
      </c>
    </row>
    <row r="119" spans="4:8" ht="14.25" customHeight="1" x14ac:dyDescent="0.2">
      <c r="D119" s="124" t="s">
        <v>60</v>
      </c>
      <c r="E119" s="59"/>
      <c r="F119" s="60"/>
      <c r="G119" s="61">
        <v>2</v>
      </c>
      <c r="H119" s="58">
        <f t="shared" si="3"/>
        <v>1.8691588785046729</v>
      </c>
    </row>
    <row r="120" spans="4:8" ht="14.25" customHeight="1" x14ac:dyDescent="0.2">
      <c r="D120" s="124" t="s">
        <v>45</v>
      </c>
      <c r="E120" s="59"/>
      <c r="F120" s="60"/>
      <c r="G120" s="61">
        <v>10</v>
      </c>
      <c r="H120" s="58">
        <f t="shared" si="3"/>
        <v>9.3457943925233646</v>
      </c>
    </row>
    <row r="121" spans="4:8" ht="14.25" customHeight="1" x14ac:dyDescent="0.2">
      <c r="D121" s="124" t="s">
        <v>26</v>
      </c>
      <c r="E121" s="59"/>
      <c r="F121" s="60"/>
      <c r="G121" s="61">
        <v>5</v>
      </c>
      <c r="H121" s="58">
        <f t="shared" si="3"/>
        <v>4.6728971962616823</v>
      </c>
    </row>
    <row r="122" spans="4:8" ht="14.25" customHeight="1" x14ac:dyDescent="0.2">
      <c r="D122" s="124" t="s">
        <v>73</v>
      </c>
      <c r="E122" s="59"/>
      <c r="F122" s="60"/>
      <c r="G122" s="61">
        <v>7</v>
      </c>
      <c r="H122" s="58">
        <f t="shared" si="3"/>
        <v>6.5420560747663554</v>
      </c>
    </row>
    <row r="123" spans="4:8" ht="14.25" customHeight="1" x14ac:dyDescent="0.2">
      <c r="D123" s="124" t="s">
        <v>74</v>
      </c>
      <c r="E123" s="59"/>
      <c r="F123" s="60"/>
      <c r="G123" s="61">
        <v>2</v>
      </c>
      <c r="H123" s="58">
        <f t="shared" si="3"/>
        <v>1.8691588785046729</v>
      </c>
    </row>
    <row r="124" spans="4:8" ht="14.25" customHeight="1" x14ac:dyDescent="0.2">
      <c r="D124" s="107" t="s">
        <v>75</v>
      </c>
      <c r="E124" s="93"/>
      <c r="F124" s="94"/>
      <c r="G124" s="109">
        <v>1</v>
      </c>
      <c r="H124" s="95">
        <f t="shared" ref="H124:H126" si="4">G124*100/$G$127</f>
        <v>0.93457943925233644</v>
      </c>
    </row>
    <row r="125" spans="4:8" ht="14.25" customHeight="1" x14ac:dyDescent="0.2">
      <c r="D125" s="124" t="s">
        <v>76</v>
      </c>
      <c r="E125" s="59"/>
      <c r="F125" s="60"/>
      <c r="G125" s="61">
        <v>1</v>
      </c>
      <c r="H125" s="58">
        <f t="shared" si="4"/>
        <v>0.93457943925233644</v>
      </c>
    </row>
    <row r="126" spans="4:8" ht="14.25" customHeight="1" x14ac:dyDescent="0.2">
      <c r="D126" s="107" t="s">
        <v>111</v>
      </c>
      <c r="E126" s="93"/>
      <c r="F126" s="94"/>
      <c r="G126" s="109">
        <v>1</v>
      </c>
      <c r="H126" s="95">
        <f t="shared" si="4"/>
        <v>0.93457943925233644</v>
      </c>
    </row>
    <row r="127" spans="4:8" ht="14.25" customHeight="1" x14ac:dyDescent="0.2">
      <c r="D127" s="78"/>
      <c r="E127" s="96"/>
      <c r="F127" s="79" t="s">
        <v>46</v>
      </c>
      <c r="G127" s="97">
        <f>G96+G104+G110+G124+G126</f>
        <v>107</v>
      </c>
      <c r="H127" s="82">
        <f>G127*100/$G$127</f>
        <v>100</v>
      </c>
    </row>
    <row r="128" spans="4:8" ht="15.75" customHeight="1" x14ac:dyDescent="0.2">
      <c r="D128" s="64" t="s">
        <v>92</v>
      </c>
      <c r="E128" s="65"/>
      <c r="F128" s="65"/>
      <c r="G128" s="65"/>
      <c r="H128" s="65"/>
    </row>
    <row r="129" spans="4:7" ht="14.25" customHeight="1" x14ac:dyDescent="0.2">
      <c r="D129" s="49"/>
    </row>
    <row r="130" spans="4:7" ht="14.25" customHeight="1" x14ac:dyDescent="0.2">
      <c r="D130" s="67" t="s">
        <v>58</v>
      </c>
    </row>
    <row r="131" spans="4:7" ht="6.75" customHeight="1" x14ac:dyDescent="0.2"/>
    <row r="132" spans="4:7" ht="18" customHeight="1" x14ac:dyDescent="0.2">
      <c r="D132" s="21"/>
      <c r="E132" s="22"/>
      <c r="F132" s="8" t="s">
        <v>6</v>
      </c>
      <c r="G132" s="8" t="s">
        <v>47</v>
      </c>
    </row>
    <row r="133" spans="4:7" ht="14.25" customHeight="1" x14ac:dyDescent="0.2">
      <c r="D133" s="31" t="s">
        <v>48</v>
      </c>
      <c r="E133" s="68"/>
      <c r="F133" s="29">
        <v>8</v>
      </c>
      <c r="G133" s="69">
        <f>F133*100/$F$135</f>
        <v>3.9408866995073892</v>
      </c>
    </row>
    <row r="134" spans="4:7" ht="14.25" customHeight="1" x14ac:dyDescent="0.2">
      <c r="D134" s="136" t="s">
        <v>49</v>
      </c>
      <c r="E134" s="137"/>
      <c r="F134" s="70">
        <v>195</v>
      </c>
      <c r="G134" s="71">
        <f>F134*100/$F$135</f>
        <v>96.059113300492612</v>
      </c>
    </row>
    <row r="135" spans="4:7" ht="14.25" customHeight="1" x14ac:dyDescent="0.2">
      <c r="D135" s="78"/>
      <c r="E135" s="79" t="s">
        <v>46</v>
      </c>
      <c r="F135" s="78">
        <f>SUM(F133:F134)</f>
        <v>203</v>
      </c>
      <c r="G135" s="98">
        <f>F135*100/$F$135</f>
        <v>100</v>
      </c>
    </row>
    <row r="136" spans="4:7" ht="15.75" customHeight="1" x14ac:dyDescent="0.2">
      <c r="D136" s="64" t="s">
        <v>92</v>
      </c>
    </row>
  </sheetData>
  <sortState ref="D97:H100">
    <sortCondition ref="D97:D100"/>
  </sortState>
  <mergeCells count="2">
    <mergeCell ref="D134:E134"/>
    <mergeCell ref="D46:E46"/>
  </mergeCells>
  <phoneticPr fontId="20" type="noConversion"/>
  <pageMargins left="0.6692913385826772" right="0.47244094488188981" top="0.39370078740157483" bottom="0.6692913385826772" header="0" footer="0"/>
  <pageSetup paperSize="9" fitToHeight="0" orientation="portrait" r:id="rId1"/>
  <headerFooter alignWithMargins="0"/>
  <rowBreaks count="2" manualBreakCount="2">
    <brk id="49" min="2" max="10" man="1"/>
    <brk id="92" min="2" max="10" man="1"/>
  </rowBreaks>
  <ignoredErrors>
    <ignoredError sqref="G111" formulaRang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4</vt:i4>
      </vt:variant>
    </vt:vector>
  </HeadingPairs>
  <TitlesOfParts>
    <vt:vector size="6" baseType="lpstr">
      <vt:lpstr>&gt;&gt;ÍNDICE&lt;&lt;</vt:lpstr>
      <vt:lpstr>RGI</vt:lpstr>
      <vt:lpstr>'&gt;&gt;ÍNDICE&lt;&lt;'!Área_de_impresión</vt:lpstr>
      <vt:lpstr>RGI!Área_de_impresión</vt:lpstr>
      <vt:lpstr>'&gt;&gt;ÍNDICE&lt;&lt;'!Títulos_a_imprimir</vt:lpstr>
      <vt:lpstr>RGI!Títulos_a_imprimir</vt:lpstr>
    </vt:vector>
  </TitlesOfParts>
  <Company>Dark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</dc:creator>
  <cp:lastModifiedBy>Usuario de Windows</cp:lastModifiedBy>
  <cp:lastPrinted>2025-05-13T10:11:41Z</cp:lastPrinted>
  <dcterms:created xsi:type="dcterms:W3CDTF">2014-09-17T10:46:14Z</dcterms:created>
  <dcterms:modified xsi:type="dcterms:W3CDTF">2025-05-13T10:55:51Z</dcterms:modified>
</cp:coreProperties>
</file>