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0.200\docugen\PROYECTOS\OVGB\2025\1.TRABAJO\Cifras_xlsx_25\5.DEF\es\"/>
    </mc:Choice>
  </mc:AlternateContent>
  <bookViews>
    <workbookView xWindow="0" yWindow="0" windowWidth="28800" windowHeight="11355"/>
  </bookViews>
  <sheets>
    <sheet name="&gt;&gt;ÍNDICE&lt;&lt;" sheetId="4" r:id="rId1"/>
    <sheet name="Lanbide " sheetId="1" r:id="rId2"/>
  </sheets>
  <definedNames>
    <definedName name="_xlnm.Print_Area" localSheetId="0">'&gt;&gt;ÍNDICE&lt;&lt;'!$C$9:$G$18</definedName>
    <definedName name="_xlnm.Print_Area" localSheetId="1">'Lanbide '!$C$9:$J$152</definedName>
    <definedName name="_xlnm.Print_Titles" localSheetId="0">'&gt;&gt;ÍNDICE&lt;&lt;'!$2:$8</definedName>
    <definedName name="_xlnm.Print_Titles" localSheetId="1">'Lanbide '!$2:$8</definedName>
  </definedNames>
  <calcPr calcId="162913"/>
</workbook>
</file>

<file path=xl/calcChain.xml><?xml version="1.0" encoding="utf-8"?>
<calcChain xmlns="http://schemas.openxmlformats.org/spreadsheetml/2006/main">
  <c r="G143" i="1" l="1"/>
  <c r="G102" i="1" l="1"/>
  <c r="H98" i="1" l="1"/>
  <c r="H99" i="1"/>
  <c r="H96" i="1"/>
  <c r="H97" i="1"/>
  <c r="H94" i="1"/>
  <c r="H95" i="1"/>
  <c r="G85" i="1"/>
  <c r="H90" i="1"/>
  <c r="H93" i="1"/>
  <c r="H87" i="1"/>
  <c r="H91" i="1"/>
  <c r="H100" i="1"/>
  <c r="H92" i="1"/>
  <c r="H89" i="1"/>
  <c r="H88" i="1"/>
  <c r="G45" i="1"/>
  <c r="G109" i="1"/>
  <c r="G122" i="1" l="1"/>
  <c r="G119" i="1"/>
  <c r="G108" i="1"/>
  <c r="G118" i="1" l="1"/>
  <c r="F150" i="1"/>
  <c r="G149" i="1" s="1"/>
  <c r="G127" i="1"/>
  <c r="G126" i="1" s="1"/>
  <c r="G23" i="1"/>
  <c r="G22" i="1"/>
  <c r="G150" i="1" l="1"/>
  <c r="G148" i="1"/>
  <c r="E39" i="1"/>
  <c r="F37" i="1" s="1"/>
  <c r="H16" i="1"/>
  <c r="H15" i="1"/>
  <c r="H113" i="1" l="1"/>
  <c r="H117" i="1"/>
  <c r="H112" i="1"/>
  <c r="H111" i="1"/>
  <c r="H110" i="1"/>
  <c r="H138" i="1"/>
  <c r="H139" i="1"/>
  <c r="H142" i="1"/>
  <c r="H125" i="1"/>
  <c r="H114" i="1"/>
  <c r="H116" i="1"/>
  <c r="H115" i="1"/>
  <c r="H109" i="1"/>
  <c r="H136" i="1"/>
  <c r="H121" i="1"/>
  <c r="H143" i="1"/>
  <c r="H135" i="1"/>
  <c r="H122" i="1"/>
  <c r="H137" i="1"/>
  <c r="H128" i="1"/>
  <c r="H119" i="1"/>
  <c r="H126" i="1"/>
  <c r="H141" i="1"/>
  <c r="H129" i="1"/>
  <c r="H127" i="1"/>
  <c r="H118" i="1"/>
  <c r="H134" i="1"/>
  <c r="H131" i="1"/>
  <c r="H124" i="1"/>
  <c r="H120" i="1"/>
  <c r="H130" i="1"/>
  <c r="H140" i="1"/>
  <c r="H132" i="1"/>
  <c r="H123" i="1"/>
  <c r="H133" i="1"/>
  <c r="H108" i="1"/>
  <c r="F35" i="1"/>
  <c r="F33" i="1"/>
  <c r="F36" i="1"/>
  <c r="F34" i="1"/>
  <c r="F39" i="1"/>
  <c r="F38" i="1"/>
  <c r="H62" i="1"/>
  <c r="H68" i="1"/>
  <c r="H46" i="1"/>
  <c r="H47" i="1"/>
  <c r="H70" i="1"/>
  <c r="H74" i="1"/>
  <c r="H71" i="1"/>
  <c r="H58" i="1"/>
  <c r="H77" i="1"/>
  <c r="H72" i="1"/>
  <c r="H73" i="1"/>
  <c r="H66" i="1"/>
  <c r="H64" i="1"/>
  <c r="H67" i="1"/>
  <c r="H63" i="1"/>
  <c r="H52" i="1"/>
  <c r="H49" i="1"/>
  <c r="H45" i="1"/>
  <c r="H78" i="1"/>
  <c r="H69" i="1"/>
  <c r="H76" i="1"/>
  <c r="H51" i="1"/>
  <c r="H50" i="1" l="1"/>
  <c r="H86" i="1"/>
  <c r="H57" i="1"/>
  <c r="H101" i="1"/>
  <c r="H60" i="1"/>
  <c r="H79" i="1"/>
  <c r="H48" i="1"/>
  <c r="H53" i="1"/>
  <c r="H80" i="1"/>
  <c r="H55" i="1"/>
  <c r="H61" i="1"/>
  <c r="H54" i="1"/>
  <c r="H56" i="1"/>
  <c r="H75" i="1"/>
  <c r="H59" i="1"/>
  <c r="H65" i="1"/>
  <c r="H102" i="1"/>
  <c r="H85" i="1"/>
</calcChain>
</file>

<file path=xl/sharedStrings.xml><?xml version="1.0" encoding="utf-8"?>
<sst xmlns="http://schemas.openxmlformats.org/spreadsheetml/2006/main" count="149" uniqueCount="129">
  <si>
    <t>Bizkaia</t>
  </si>
  <si>
    <t>CAPV</t>
  </si>
  <si>
    <t>EUROPA</t>
  </si>
  <si>
    <t>RUMANÍA</t>
  </si>
  <si>
    <t>ÁFRICA</t>
  </si>
  <si>
    <t>MAGREB</t>
  </si>
  <si>
    <t>MARRUECOS</t>
  </si>
  <si>
    <t>AMÉRICA</t>
  </si>
  <si>
    <t>LATINOAMÉRICA</t>
  </si>
  <si>
    <t xml:space="preserve">TOTAL </t>
  </si>
  <si>
    <t>% s/ total extranj.</t>
  </si>
  <si>
    <t>% Bizkaia s/ CAPV</t>
  </si>
  <si>
    <t>Mujeres</t>
  </si>
  <si>
    <t>Total casos</t>
  </si>
  <si>
    <t>PARAGUAY</t>
  </si>
  <si>
    <t>COLOMBIA</t>
  </si>
  <si>
    <t>RESTO ÁFRICA</t>
  </si>
  <si>
    <t xml:space="preserve">Total </t>
  </si>
  <si>
    <t>&lt;18</t>
  </si>
  <si>
    <t>18-30</t>
  </si>
  <si>
    <t>31-40</t>
  </si>
  <si>
    <t>41-50</t>
  </si>
  <si>
    <t>51-64</t>
  </si>
  <si>
    <t>Total</t>
  </si>
  <si>
    <t>I. Ámbito: PROTECCIÓN SOCIAL</t>
  </si>
  <si>
    <t xml:space="preserve">I.I. Datos en materia de Empleo </t>
  </si>
  <si>
    <t>Lanbide</t>
  </si>
  <si>
    <t>EDAD</t>
  </si>
  <si>
    <t>65 o más</t>
  </si>
  <si>
    <t>% s/total</t>
  </si>
  <si>
    <t>MUNICIPIO</t>
  </si>
  <si>
    <t>TOTAL</t>
  </si>
  <si>
    <t>Arrigorriaga</t>
  </si>
  <si>
    <t>Barakaldo</t>
  </si>
  <si>
    <t>Basauri</t>
  </si>
  <si>
    <t>Bermeo</t>
  </si>
  <si>
    <t>Bilbao</t>
  </si>
  <si>
    <t>Durango</t>
  </si>
  <si>
    <t>Getxo</t>
  </si>
  <si>
    <t>Leioa</t>
  </si>
  <si>
    <t>Lezama</t>
  </si>
  <si>
    <t>Ortuella</t>
  </si>
  <si>
    <t>Portugalete</t>
  </si>
  <si>
    <t>Santurtzi</t>
  </si>
  <si>
    <t>Sestao</t>
  </si>
  <si>
    <t>% Desempleo</t>
  </si>
  <si>
    <t>% s/altas</t>
  </si>
  <si>
    <t>ARGELIA</t>
  </si>
  <si>
    <t>BOLIVIA</t>
  </si>
  <si>
    <t>BRASIL</t>
  </si>
  <si>
    <t>NICARAGUA</t>
  </si>
  <si>
    <t>VENEZUELA</t>
  </si>
  <si>
    <t>Sin discapacidad</t>
  </si>
  <si>
    <r>
      <t xml:space="preserve">1.1. </t>
    </r>
    <r>
      <rPr>
        <u/>
        <sz val="9"/>
        <rFont val="Arial"/>
        <family val="2"/>
      </rPr>
      <t>Por ámbito territorial</t>
    </r>
  </si>
  <si>
    <r>
      <t xml:space="preserve">1.2. </t>
    </r>
    <r>
      <rPr>
        <u/>
        <sz val="9"/>
        <rFont val="Arial"/>
        <family val="2"/>
      </rPr>
      <t>En situación de desempleo</t>
    </r>
  </si>
  <si>
    <r>
      <t>1.1.</t>
    </r>
    <r>
      <rPr>
        <sz val="9"/>
        <color indexed="18"/>
        <rFont val="Arial"/>
        <family val="2"/>
      </rPr>
      <t xml:space="preserve"> Por ámbito territorial</t>
    </r>
  </si>
  <si>
    <r>
      <t>1.2.</t>
    </r>
    <r>
      <rPr>
        <sz val="9"/>
        <color indexed="18"/>
        <rFont val="Arial"/>
        <family val="2"/>
      </rPr>
      <t xml:space="preserve"> En situación de desempleo</t>
    </r>
  </si>
  <si>
    <t>LUGAR DE NACIMIENTO</t>
  </si>
  <si>
    <t xml:space="preserve">Con discapacidad </t>
  </si>
  <si>
    <t>Abanto y Ciérvana-Abanto Zierbena</t>
  </si>
  <si>
    <t>Erandio</t>
  </si>
  <si>
    <t>ASIA</t>
  </si>
  <si>
    <r>
      <t xml:space="preserve">2.1. </t>
    </r>
    <r>
      <rPr>
        <sz val="9"/>
        <color indexed="18"/>
        <rFont val="Arial"/>
        <family val="2"/>
      </rPr>
      <t>Por edad</t>
    </r>
  </si>
  <si>
    <r>
      <t>2.2.</t>
    </r>
    <r>
      <rPr>
        <sz val="9"/>
        <color indexed="18"/>
        <rFont val="Arial"/>
        <family val="2"/>
      </rPr>
      <t xml:space="preserve"> Por municipio de residencia.</t>
    </r>
  </si>
  <si>
    <r>
      <t>2.3.</t>
    </r>
    <r>
      <rPr>
        <sz val="9"/>
        <color indexed="18"/>
        <rFont val="Arial"/>
        <family val="2"/>
      </rPr>
      <t xml:space="preserve"> Por lugar de nacimiento de las mujeres extranjeras</t>
    </r>
  </si>
  <si>
    <r>
      <t xml:space="preserve">2.4. </t>
    </r>
    <r>
      <rPr>
        <sz val="9"/>
        <color indexed="18"/>
        <rFont val="Arial"/>
        <family val="2"/>
      </rPr>
      <t>Por discapacidad</t>
    </r>
  </si>
  <si>
    <r>
      <t>2.1.</t>
    </r>
    <r>
      <rPr>
        <u/>
        <sz val="9"/>
        <rFont val="Arial"/>
        <family val="2"/>
      </rPr>
      <t xml:space="preserve"> Por edad</t>
    </r>
  </si>
  <si>
    <r>
      <t>2.2.</t>
    </r>
    <r>
      <rPr>
        <u/>
        <sz val="9"/>
        <rFont val="Arial"/>
        <family val="2"/>
      </rPr>
      <t xml:space="preserve"> Por municipio de residencia</t>
    </r>
  </si>
  <si>
    <r>
      <t>2.3.</t>
    </r>
    <r>
      <rPr>
        <u/>
        <sz val="9"/>
        <rFont val="Arial"/>
        <family val="2"/>
      </rPr>
      <t xml:space="preserve"> Por lugar de nacimiento de las mujeres extranjeras</t>
    </r>
  </si>
  <si>
    <r>
      <t>2.4.</t>
    </r>
    <r>
      <rPr>
        <u/>
        <sz val="9"/>
        <rFont val="Arial"/>
        <family val="2"/>
      </rPr>
      <t xml:space="preserve"> Por discapacidad</t>
    </r>
  </si>
  <si>
    <t>RESTO EUROPA</t>
  </si>
  <si>
    <t>Amorebieta-Etxano</t>
  </si>
  <si>
    <t>Ermua</t>
  </si>
  <si>
    <t>Gernika-Lumo</t>
  </si>
  <si>
    <t>Mungia</t>
  </si>
  <si>
    <t>Muskiz</t>
  </si>
  <si>
    <t>HONDURAS</t>
  </si>
  <si>
    <t>PERÚ</t>
  </si>
  <si>
    <t>Galdakao</t>
  </si>
  <si>
    <t>GUINEA BISSAU</t>
  </si>
  <si>
    <t>ARGENTINA</t>
  </si>
  <si>
    <t>U.E.27</t>
  </si>
  <si>
    <t>Elorrio</t>
  </si>
  <si>
    <t>Igorre</t>
  </si>
  <si>
    <t>Lemoa</t>
  </si>
  <si>
    <t>NIGERIA</t>
  </si>
  <si>
    <t>Ugao-Miraballes</t>
  </si>
  <si>
    <t>REPÚBLICA DOMINICANA</t>
  </si>
  <si>
    <t>PAKISTÁN</t>
  </si>
  <si>
    <t>Atxondo</t>
  </si>
  <si>
    <t>Berriz</t>
  </si>
  <si>
    <t>Derio</t>
  </si>
  <si>
    <t>Etxebarri</t>
  </si>
  <si>
    <t>Güeñes</t>
  </si>
  <si>
    <t>Lekeitio</t>
  </si>
  <si>
    <t>Markina-Xemein</t>
  </si>
  <si>
    <t>Otxandio</t>
  </si>
  <si>
    <t>Sondika</t>
  </si>
  <si>
    <t xml:space="preserve">Zalla </t>
  </si>
  <si>
    <t>Zamudio</t>
  </si>
  <si>
    <t>ITALIA</t>
  </si>
  <si>
    <t>PORTUGAL</t>
  </si>
  <si>
    <t>GUATEMALA</t>
  </si>
  <si>
    <t>Fuente: Departamento de Economía, Trabajo y Empleo. Gobierno Vasco.</t>
  </si>
  <si>
    <r>
      <t>Tabla 1.</t>
    </r>
    <r>
      <rPr>
        <sz val="10"/>
        <rFont val="Arial"/>
        <family val="2"/>
      </rPr>
      <t xml:space="preserve"> Mujeres víctimas de violencia de género registradas como demandantes de empleo en Lanbide. 2024.</t>
    </r>
  </si>
  <si>
    <r>
      <t xml:space="preserve">Tabla 2. </t>
    </r>
    <r>
      <rPr>
        <sz val="10"/>
        <rFont val="Arial"/>
        <family val="2"/>
      </rPr>
      <t xml:space="preserve">Mujeres víctimas de violencia de género registradas como demandantes de empleo en Lanbide (altas). Bizkaia 2024. </t>
    </r>
    <r>
      <rPr>
        <b/>
        <sz val="10"/>
        <rFont val="Arial"/>
        <family val="2"/>
      </rPr>
      <t xml:space="preserve"> </t>
    </r>
  </si>
  <si>
    <t>Altas 2024</t>
  </si>
  <si>
    <t>Abadiño</t>
  </si>
  <si>
    <t>Areatza</t>
  </si>
  <si>
    <t>Bakio</t>
  </si>
  <si>
    <t>Balmaseda</t>
  </si>
  <si>
    <t>Etxebarria</t>
  </si>
  <si>
    <t>Forua</t>
  </si>
  <si>
    <t>Gautegiz Arteaga</t>
  </si>
  <si>
    <t>Iurreta</t>
  </si>
  <si>
    <t>Karrantza Harana/Valle de Carranza</t>
  </si>
  <si>
    <t>Lanestosa</t>
  </si>
  <si>
    <t>Mañaria</t>
  </si>
  <si>
    <t>Trucios-Tutzioz</t>
  </si>
  <si>
    <t>Valle de Trápaga-Trapagaran</t>
  </si>
  <si>
    <t>Zaldibar</t>
  </si>
  <si>
    <t>Zeanuri</t>
  </si>
  <si>
    <t>ALBANIA</t>
  </si>
  <si>
    <t>GEORGIA</t>
  </si>
  <si>
    <t>FRANCIA</t>
  </si>
  <si>
    <t>PAÍSES BAJOS</t>
  </si>
  <si>
    <t>SENEGAL</t>
  </si>
  <si>
    <t>CHILE</t>
  </si>
  <si>
    <t>APÁTRIDA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</si>
</sst>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General\ "/>
    <numFmt numFmtId="165" formatCode="#,##0\ "/>
    <numFmt numFmtId="166" formatCode="0\ "/>
    <numFmt numFmtId="167" formatCode="#,##0.0\ "/>
    <numFmt numFmtId="168" formatCode="0.0\ "/>
    <numFmt numFmtId="169" formatCode="0.0"/>
    <numFmt numFmtId="170" formatCode="\ \ \ \ \ \ \ @"/>
    <numFmt numFmtId="171" formatCode="\ \ \ \ \ \ @"/>
  </numFmts>
  <fonts count="40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u/>
      <sz val="10"/>
      <color indexed="12"/>
      <name val="Arial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2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8"/>
      <name val="Calibri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2"/>
      <color indexed="62"/>
      <name val="Arial"/>
      <family val="2"/>
    </font>
    <font>
      <sz val="10"/>
      <name val="Arial"/>
      <family val="2"/>
    </font>
    <font>
      <b/>
      <sz val="10"/>
      <color indexed="18"/>
      <name val="Arial"/>
      <family val="2"/>
    </font>
    <font>
      <b/>
      <u/>
      <sz val="10"/>
      <color indexed="12"/>
      <name val="Arial"/>
      <family val="2"/>
    </font>
    <font>
      <b/>
      <sz val="10"/>
      <color indexed="10"/>
      <name val="Arial"/>
      <family val="2"/>
    </font>
    <font>
      <b/>
      <sz val="9"/>
      <color indexed="18"/>
      <name val="Arial"/>
      <family val="2"/>
    </font>
    <font>
      <sz val="9"/>
      <color indexed="18"/>
      <name val="Arial"/>
      <family val="2"/>
    </font>
    <font>
      <b/>
      <u/>
      <sz val="9"/>
      <name val="Arial"/>
      <family val="2"/>
    </font>
    <font>
      <u/>
      <sz val="9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55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41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23"/>
      </patternFill>
    </fill>
    <fill>
      <patternFill patternType="solid">
        <fgColor indexed="49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1"/>
      </bottom>
      <diagonal/>
    </border>
    <border>
      <left/>
      <right/>
      <top/>
      <bottom style="medium">
        <color indexed="41"/>
      </bottom>
      <diagonal/>
    </border>
    <border>
      <left/>
      <right/>
      <top style="thin">
        <color indexed="41"/>
      </top>
      <bottom style="double">
        <color indexed="4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22"/>
      </top>
      <bottom style="hair">
        <color indexed="22"/>
      </bottom>
      <diagonal/>
    </border>
    <border>
      <left/>
      <right/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 style="hair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22"/>
      </top>
      <bottom/>
      <diagonal/>
    </border>
    <border>
      <left/>
      <right style="thin">
        <color indexed="64"/>
      </right>
      <top style="hair">
        <color indexed="22"/>
      </top>
      <bottom style="thin">
        <color indexed="64"/>
      </bottom>
      <diagonal/>
    </border>
    <border>
      <left style="thin">
        <color indexed="64"/>
      </left>
      <right/>
      <top style="hair">
        <color theme="0" tint="-0.34998626667073579"/>
      </top>
      <bottom style="thin">
        <color indexed="64"/>
      </bottom>
      <diagonal/>
    </border>
    <border>
      <left/>
      <right/>
      <top style="hair">
        <color theme="0" tint="-0.34998626667073579"/>
      </top>
      <bottom style="thin">
        <color indexed="64"/>
      </bottom>
      <diagonal/>
    </border>
    <border>
      <left/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3499862666707357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theme="0" tint="-0.49998474074526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22"/>
      </bottom>
      <diagonal/>
    </border>
    <border>
      <left/>
      <right/>
      <top style="hair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22"/>
      </bottom>
      <diagonal/>
    </border>
    <border>
      <left style="thin">
        <color indexed="64"/>
      </left>
      <right/>
      <top style="thin">
        <color indexed="64"/>
      </top>
      <bottom style="hair">
        <color rgb="FF808080"/>
      </bottom>
      <diagonal/>
    </border>
    <border>
      <left/>
      <right/>
      <top style="thin">
        <color indexed="64"/>
      </top>
      <bottom style="hair">
        <color rgb="FF808080"/>
      </bottom>
      <diagonal/>
    </border>
    <border>
      <left/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rgb="FF808080"/>
      </bottom>
      <diagonal/>
    </border>
    <border>
      <left style="thin">
        <color indexed="64"/>
      </left>
      <right/>
      <top style="hair">
        <color rgb="FF808080"/>
      </top>
      <bottom style="hair">
        <color rgb="FF808080"/>
      </bottom>
      <diagonal/>
    </border>
    <border>
      <left/>
      <right/>
      <top style="hair">
        <color rgb="FF808080"/>
      </top>
      <bottom style="hair">
        <color rgb="FF808080"/>
      </bottom>
      <diagonal/>
    </border>
    <border>
      <left/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hair">
        <color rgb="FF808080"/>
      </bottom>
      <diagonal/>
    </border>
    <border>
      <left style="thin">
        <color indexed="64"/>
      </left>
      <right style="thin">
        <color indexed="64"/>
      </right>
      <top style="hair">
        <color rgb="FF808080"/>
      </top>
      <bottom style="thin">
        <color indexed="64"/>
      </bottom>
      <diagonal/>
    </border>
    <border>
      <left style="thin">
        <color indexed="64"/>
      </left>
      <right/>
      <top/>
      <bottom style="hair">
        <color rgb="FF808080"/>
      </bottom>
      <diagonal/>
    </border>
    <border>
      <left/>
      <right/>
      <top/>
      <bottom style="hair">
        <color rgb="FF808080"/>
      </bottom>
      <diagonal/>
    </border>
    <border>
      <left/>
      <right style="thin">
        <color indexed="64"/>
      </right>
      <top/>
      <bottom style="hair">
        <color rgb="FF808080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3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3" borderId="0" applyNumberFormat="0" applyBorder="0" applyAlignment="0" applyProtection="0"/>
    <xf numFmtId="0" fontId="4" fillId="12" borderId="0" applyNumberFormat="0" applyBorder="0" applyAlignment="0" applyProtection="0"/>
    <xf numFmtId="0" fontId="5" fillId="13" borderId="1" applyNumberFormat="0" applyAlignment="0" applyProtection="0"/>
    <xf numFmtId="0" fontId="6" fillId="10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3" fillId="6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1" borderId="0" applyNumberFormat="0" applyBorder="0" applyAlignment="0" applyProtection="0"/>
    <xf numFmtId="0" fontId="3" fillId="17" borderId="0" applyNumberFormat="0" applyBorder="0" applyAlignment="0" applyProtection="0"/>
    <xf numFmtId="0" fontId="9" fillId="3" borderId="1" applyNumberFormat="0" applyAlignment="0" applyProtection="0"/>
    <xf numFmtId="0" fontId="10" fillId="0" borderId="0" applyNumberFormat="0" applyFill="0" applyBorder="0" applyAlignment="0" applyProtection="0">
      <alignment vertical="top"/>
      <protection locked="0"/>
    </xf>
    <xf numFmtId="0" fontId="11" fillId="18" borderId="0" applyNumberFormat="0" applyBorder="0" applyAlignment="0" applyProtection="0"/>
    <xf numFmtId="0" fontId="12" fillId="8" borderId="0" applyNumberFormat="0" applyBorder="0" applyAlignment="0" applyProtection="0"/>
    <xf numFmtId="0" fontId="1" fillId="4" borderId="4" applyNumberFormat="0" applyFont="0" applyAlignment="0" applyProtection="0"/>
    <xf numFmtId="0" fontId="13" fillId="13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0" borderId="6" applyNumberFormat="0" applyFill="0" applyAlignment="0" applyProtection="0"/>
    <xf numFmtId="0" fontId="8" fillId="0" borderId="7" applyNumberFormat="0" applyFill="0" applyAlignment="0" applyProtection="0"/>
    <xf numFmtId="0" fontId="19" fillId="0" borderId="8" applyNumberFormat="0" applyFill="0" applyAlignment="0" applyProtection="0"/>
  </cellStyleXfs>
  <cellXfs count="169">
    <xf numFmtId="0" fontId="0" fillId="0" borderId="0" xfId="0"/>
    <xf numFmtId="0" fontId="22" fillId="19" borderId="9" xfId="0" applyFont="1" applyFill="1" applyBorder="1" applyAlignment="1">
      <alignment horizontal="centerContinuous" vertical="center" wrapText="1"/>
    </xf>
    <xf numFmtId="164" fontId="21" fillId="19" borderId="9" xfId="0" applyNumberFormat="1" applyFont="1" applyFill="1" applyBorder="1" applyAlignment="1">
      <alignment horizontal="center" vertical="center"/>
    </xf>
    <xf numFmtId="164" fontId="21" fillId="19" borderId="10" xfId="0" applyNumberFormat="1" applyFont="1" applyFill="1" applyBorder="1" applyAlignment="1">
      <alignment horizontal="center" vertical="center"/>
    </xf>
    <xf numFmtId="0" fontId="21" fillId="19" borderId="9" xfId="0" applyFont="1" applyFill="1" applyBorder="1" applyAlignment="1">
      <alignment horizontal="center" vertical="center"/>
    </xf>
    <xf numFmtId="0" fontId="21" fillId="20" borderId="10" xfId="0" applyNumberFormat="1" applyFont="1" applyFill="1" applyBorder="1" applyAlignment="1">
      <alignment vertical="center"/>
    </xf>
    <xf numFmtId="164" fontId="23" fillId="20" borderId="11" xfId="0" applyNumberFormat="1" applyFont="1" applyFill="1" applyBorder="1" applyAlignment="1">
      <alignment vertical="center"/>
    </xf>
    <xf numFmtId="164" fontId="23" fillId="20" borderId="12" xfId="0" applyNumberFormat="1" applyFont="1" applyFill="1" applyBorder="1" applyAlignment="1">
      <alignment vertical="center"/>
    </xf>
    <xf numFmtId="165" fontId="21" fillId="20" borderId="13" xfId="0" applyNumberFormat="1" applyFont="1" applyFill="1" applyBorder="1" applyAlignment="1">
      <alignment vertical="center"/>
    </xf>
    <xf numFmtId="165" fontId="21" fillId="20" borderId="12" xfId="0" applyNumberFormat="1" applyFont="1" applyFill="1" applyBorder="1" applyAlignment="1">
      <alignment vertical="center"/>
    </xf>
    <xf numFmtId="165" fontId="21" fillId="20" borderId="14" xfId="0" applyNumberFormat="1" applyFont="1" applyFill="1" applyBorder="1" applyAlignment="1">
      <alignment vertical="center"/>
    </xf>
    <xf numFmtId="165" fontId="21" fillId="20" borderId="9" xfId="0" applyNumberFormat="1" applyFont="1" applyFill="1" applyBorder="1" applyAlignment="1">
      <alignment vertical="center"/>
    </xf>
    <xf numFmtId="164" fontId="20" fillId="20" borderId="10" xfId="0" applyNumberFormat="1" applyFont="1" applyFill="1" applyBorder="1" applyAlignment="1">
      <alignment vertical="center"/>
    </xf>
    <xf numFmtId="165" fontId="20" fillId="20" borderId="9" xfId="0" applyNumberFormat="1" applyFont="1" applyFill="1" applyBorder="1" applyAlignment="1">
      <alignment vertical="center"/>
    </xf>
    <xf numFmtId="164" fontId="21" fillId="21" borderId="9" xfId="0" applyNumberFormat="1" applyFont="1" applyFill="1" applyBorder="1" applyAlignment="1">
      <alignment horizontal="right" vertical="center"/>
    </xf>
    <xf numFmtId="165" fontId="21" fillId="21" borderId="9" xfId="0" applyNumberFormat="1" applyFont="1" applyFill="1" applyBorder="1" applyAlignment="1">
      <alignment vertical="center"/>
    </xf>
    <xf numFmtId="164" fontId="30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64" fontId="31" fillId="0" borderId="0" xfId="0" applyNumberFormat="1" applyFont="1" applyAlignment="1">
      <alignment vertical="center"/>
    </xf>
    <xf numFmtId="164" fontId="32" fillId="0" borderId="0" xfId="0" applyNumberFormat="1" applyFont="1" applyAlignment="1">
      <alignment vertical="center"/>
    </xf>
    <xf numFmtId="164" fontId="32" fillId="0" borderId="0" xfId="0" applyNumberFormat="1" applyFont="1" applyBorder="1" applyAlignment="1">
      <alignment vertical="center"/>
    </xf>
    <xf numFmtId="164" fontId="32" fillId="0" borderId="0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 wrapText="1"/>
    </xf>
    <xf numFmtId="164" fontId="25" fillId="0" borderId="0" xfId="0" applyNumberFormat="1" applyFont="1" applyFill="1" applyAlignment="1">
      <alignment vertical="center" wrapText="1"/>
    </xf>
    <xf numFmtId="0" fontId="0" fillId="0" borderId="0" xfId="0" applyBorder="1" applyAlignment="1">
      <alignment vertical="center"/>
    </xf>
    <xf numFmtId="0" fontId="34" fillId="0" borderId="0" xfId="31" applyFont="1" applyBorder="1" applyAlignment="1" applyProtection="1">
      <alignment vertical="center"/>
    </xf>
    <xf numFmtId="164" fontId="30" fillId="0" borderId="0" xfId="0" applyNumberFormat="1" applyFont="1" applyBorder="1" applyAlignment="1">
      <alignment vertical="center"/>
    </xf>
    <xf numFmtId="164" fontId="31" fillId="0" borderId="0" xfId="0" applyNumberFormat="1" applyFont="1" applyBorder="1" applyAlignment="1">
      <alignment vertical="center"/>
    </xf>
    <xf numFmtId="164" fontId="20" fillId="19" borderId="10" xfId="0" applyNumberFormat="1" applyFont="1" applyFill="1" applyBorder="1" applyAlignment="1">
      <alignment horizontal="center" vertical="center"/>
    </xf>
    <xf numFmtId="164" fontId="20" fillId="19" borderId="11" xfId="0" applyNumberFormat="1" applyFont="1" applyFill="1" applyBorder="1" applyAlignment="1">
      <alignment horizontal="center" vertical="center"/>
    </xf>
    <xf numFmtId="164" fontId="27" fillId="0" borderId="0" xfId="0" applyNumberFormat="1" applyFont="1" applyAlignment="1">
      <alignment vertical="center"/>
    </xf>
    <xf numFmtId="164" fontId="27" fillId="0" borderId="0" xfId="0" applyNumberFormat="1" applyFont="1" applyBorder="1" applyAlignment="1">
      <alignment vertical="center"/>
    </xf>
    <xf numFmtId="164" fontId="27" fillId="0" borderId="0" xfId="0" applyNumberFormat="1" applyFont="1" applyFill="1" applyBorder="1" applyAlignment="1">
      <alignment vertical="center"/>
    </xf>
    <xf numFmtId="164" fontId="27" fillId="0" borderId="0" xfId="0" applyNumberFormat="1" applyFont="1" applyFill="1" applyAlignment="1">
      <alignment vertical="center"/>
    </xf>
    <xf numFmtId="164" fontId="27" fillId="0" borderId="17" xfId="0" applyNumberFormat="1" applyFont="1" applyFill="1" applyBorder="1" applyAlignment="1">
      <alignment vertical="center"/>
    </xf>
    <xf numFmtId="164" fontId="35" fillId="0" borderId="0" xfId="0" applyNumberFormat="1" applyFont="1" applyAlignment="1">
      <alignment vertical="center"/>
    </xf>
    <xf numFmtId="0" fontId="22" fillId="19" borderId="9" xfId="0" applyFont="1" applyFill="1" applyBorder="1" applyAlignment="1">
      <alignment horizontal="center" vertical="center" wrapText="1"/>
    </xf>
    <xf numFmtId="0" fontId="28" fillId="0" borderId="19" xfId="0" applyFont="1" applyFill="1" applyBorder="1" applyAlignment="1">
      <alignment vertical="center"/>
    </xf>
    <xf numFmtId="0" fontId="28" fillId="0" borderId="20" xfId="0" applyFont="1" applyFill="1" applyBorder="1" applyAlignment="1">
      <alignment vertical="center"/>
    </xf>
    <xf numFmtId="165" fontId="25" fillId="0" borderId="21" xfId="0" applyNumberFormat="1" applyFont="1" applyFill="1" applyBorder="1" applyAlignment="1">
      <alignment vertical="center"/>
    </xf>
    <xf numFmtId="164" fontId="25" fillId="0" borderId="0" xfId="0" applyNumberFormat="1" applyFont="1" applyAlignment="1">
      <alignment vertical="center"/>
    </xf>
    <xf numFmtId="0" fontId="27" fillId="0" borderId="0" xfId="0" applyFont="1"/>
    <xf numFmtId="0" fontId="0" fillId="0" borderId="0" xfId="0" applyFill="1"/>
    <xf numFmtId="164" fontId="26" fillId="0" borderId="0" xfId="0" applyNumberFormat="1" applyFont="1" applyFill="1" applyBorder="1" applyAlignment="1">
      <alignment vertical="center"/>
    </xf>
    <xf numFmtId="0" fontId="21" fillId="19" borderId="22" xfId="0" applyFont="1" applyFill="1" applyBorder="1" applyAlignment="1">
      <alignment horizontal="centerContinuous" vertical="center"/>
    </xf>
    <xf numFmtId="164" fontId="25" fillId="19" borderId="23" xfId="0" applyNumberFormat="1" applyFont="1" applyFill="1" applyBorder="1" applyAlignment="1">
      <alignment horizontal="centerContinuous" vertical="center"/>
    </xf>
    <xf numFmtId="164" fontId="25" fillId="0" borderId="24" xfId="0" applyNumberFormat="1" applyFont="1" applyFill="1" applyBorder="1" applyAlignment="1">
      <alignment horizontal="left" vertical="center"/>
    </xf>
    <xf numFmtId="164" fontId="25" fillId="0" borderId="14" xfId="0" applyNumberFormat="1" applyFont="1" applyFill="1" applyBorder="1" applyAlignment="1">
      <alignment horizontal="left" vertical="center"/>
    </xf>
    <xf numFmtId="165" fontId="25" fillId="0" borderId="22" xfId="0" applyNumberFormat="1" applyFont="1" applyFill="1" applyBorder="1" applyAlignment="1">
      <alignment vertical="center"/>
    </xf>
    <xf numFmtId="165" fontId="25" fillId="0" borderId="25" xfId="0" applyNumberFormat="1" applyFont="1" applyFill="1" applyBorder="1" applyAlignment="1">
      <alignment vertical="center"/>
    </xf>
    <xf numFmtId="164" fontId="23" fillId="0" borderId="22" xfId="0" applyNumberFormat="1" applyFont="1" applyBorder="1" applyAlignment="1">
      <alignment horizontal="center" vertical="center"/>
    </xf>
    <xf numFmtId="165" fontId="25" fillId="0" borderId="22" xfId="0" applyNumberFormat="1" applyFont="1" applyBorder="1" applyAlignment="1">
      <alignment vertical="center"/>
    </xf>
    <xf numFmtId="0" fontId="28" fillId="0" borderId="23" xfId="0" applyFont="1" applyFill="1" applyBorder="1" applyAlignment="1">
      <alignment vertical="center"/>
    </xf>
    <xf numFmtId="0" fontId="28" fillId="0" borderId="14" xfId="0" applyFont="1" applyFill="1" applyBorder="1" applyAlignment="1">
      <alignment vertical="center"/>
    </xf>
    <xf numFmtId="164" fontId="23" fillId="0" borderId="16" xfId="0" applyNumberFormat="1" applyFont="1" applyBorder="1" applyAlignment="1">
      <alignment horizontal="center" vertical="center"/>
    </xf>
    <xf numFmtId="165" fontId="25" fillId="0" borderId="16" xfId="0" applyNumberFormat="1" applyFont="1" applyBorder="1" applyAlignment="1">
      <alignment vertical="center"/>
    </xf>
    <xf numFmtId="164" fontId="23" fillId="0" borderId="21" xfId="0" applyNumberFormat="1" applyFont="1" applyBorder="1" applyAlignment="1">
      <alignment horizontal="center" vertical="center"/>
    </xf>
    <xf numFmtId="165" fontId="25" fillId="0" borderId="21" xfId="0" quotePrefix="1" applyNumberFormat="1" applyFont="1" applyBorder="1" applyAlignment="1">
      <alignment vertical="center"/>
    </xf>
    <xf numFmtId="165" fontId="25" fillId="0" borderId="21" xfId="0" applyNumberFormat="1" applyFont="1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164" fontId="36" fillId="0" borderId="0" xfId="0" applyNumberFormat="1" applyFont="1" applyAlignment="1">
      <alignment vertical="center" wrapText="1"/>
    </xf>
    <xf numFmtId="164" fontId="38" fillId="0" borderId="0" xfId="0" applyNumberFormat="1" applyFont="1" applyAlignment="1">
      <alignment vertical="center"/>
    </xf>
    <xf numFmtId="164" fontId="25" fillId="20" borderId="10" xfId="0" applyNumberFormat="1" applyFont="1" applyFill="1" applyBorder="1" applyAlignment="1">
      <alignment vertical="center"/>
    </xf>
    <xf numFmtId="164" fontId="25" fillId="20" borderId="11" xfId="0" applyNumberFormat="1" applyFont="1" applyFill="1" applyBorder="1" applyAlignment="1">
      <alignment vertical="center"/>
    </xf>
    <xf numFmtId="164" fontId="21" fillId="20" borderId="9" xfId="0" applyNumberFormat="1" applyFont="1" applyFill="1" applyBorder="1" applyAlignment="1">
      <alignment vertical="center"/>
    </xf>
    <xf numFmtId="164" fontId="25" fillId="0" borderId="23" xfId="0" applyNumberFormat="1" applyFont="1" applyFill="1" applyBorder="1" applyAlignment="1">
      <alignment vertical="center"/>
    </xf>
    <xf numFmtId="164" fontId="25" fillId="0" borderId="23" xfId="0" applyNumberFormat="1" applyFont="1" applyBorder="1" applyAlignment="1">
      <alignment vertical="center"/>
    </xf>
    <xf numFmtId="166" fontId="25" fillId="0" borderId="22" xfId="0" applyNumberFormat="1" applyFont="1" applyBorder="1" applyAlignment="1">
      <alignment vertical="center"/>
    </xf>
    <xf numFmtId="164" fontId="25" fillId="0" borderId="19" xfId="0" applyNumberFormat="1" applyFont="1" applyFill="1" applyBorder="1" applyAlignment="1">
      <alignment vertical="center"/>
    </xf>
    <xf numFmtId="164" fontId="25" fillId="0" borderId="19" xfId="0" applyNumberFormat="1" applyFont="1" applyBorder="1" applyAlignment="1">
      <alignment vertical="center"/>
    </xf>
    <xf numFmtId="166" fontId="25" fillId="0" borderId="21" xfId="0" applyNumberFormat="1" applyFont="1" applyBorder="1" applyAlignment="1">
      <alignment vertical="center"/>
    </xf>
    <xf numFmtId="167" fontId="25" fillId="0" borderId="22" xfId="0" applyNumberFormat="1" applyFont="1" applyFill="1" applyBorder="1" applyAlignment="1">
      <alignment vertical="center"/>
    </xf>
    <xf numFmtId="167" fontId="25" fillId="0" borderId="25" xfId="0" applyNumberFormat="1" applyFont="1" applyFill="1" applyBorder="1" applyAlignment="1">
      <alignment vertical="center"/>
    </xf>
    <xf numFmtId="0" fontId="38" fillId="0" borderId="0" xfId="0" applyFont="1"/>
    <xf numFmtId="164" fontId="38" fillId="0" borderId="0" xfId="0" applyNumberFormat="1" applyFont="1" applyFill="1" applyBorder="1" applyAlignment="1">
      <alignment vertical="center"/>
    </xf>
    <xf numFmtId="164" fontId="21" fillId="20" borderId="12" xfId="0" applyNumberFormat="1" applyFont="1" applyFill="1" applyBorder="1" applyAlignment="1">
      <alignment horizontal="center" vertical="center"/>
    </xf>
    <xf numFmtId="168" fontId="25" fillId="0" borderId="22" xfId="0" applyNumberFormat="1" applyFont="1" applyBorder="1" applyAlignment="1">
      <alignment vertical="center"/>
    </xf>
    <xf numFmtId="168" fontId="25" fillId="0" borderId="21" xfId="0" applyNumberFormat="1" applyFont="1" applyBorder="1" applyAlignment="1">
      <alignment vertical="center"/>
    </xf>
    <xf numFmtId="164" fontId="21" fillId="19" borderId="9" xfId="0" applyNumberFormat="1" applyFont="1" applyFill="1" applyBorder="1" applyAlignment="1">
      <alignment horizontal="center" vertical="center" wrapText="1"/>
    </xf>
    <xf numFmtId="164" fontId="22" fillId="19" borderId="9" xfId="0" applyNumberFormat="1" applyFont="1" applyFill="1" applyBorder="1" applyAlignment="1">
      <alignment horizontal="center" vertical="center"/>
    </xf>
    <xf numFmtId="0" fontId="28" fillId="0" borderId="30" xfId="0" applyFont="1" applyFill="1" applyBorder="1" applyAlignment="1">
      <alignment vertical="center"/>
    </xf>
    <xf numFmtId="0" fontId="28" fillId="0" borderId="31" xfId="0" applyFont="1" applyFill="1" applyBorder="1" applyAlignment="1">
      <alignment vertical="center"/>
    </xf>
    <xf numFmtId="165" fontId="25" fillId="0" borderId="32" xfId="0" applyNumberFormat="1" applyFont="1" applyFill="1" applyBorder="1" applyAlignment="1">
      <alignment vertical="center"/>
    </xf>
    <xf numFmtId="167" fontId="25" fillId="0" borderId="22" xfId="0" applyNumberFormat="1" applyFont="1" applyBorder="1" applyAlignment="1">
      <alignment vertical="center"/>
    </xf>
    <xf numFmtId="167" fontId="25" fillId="0" borderId="21" xfId="0" applyNumberFormat="1" applyFont="1" applyBorder="1" applyAlignment="1">
      <alignment vertical="center"/>
    </xf>
    <xf numFmtId="167" fontId="25" fillId="0" borderId="16" xfId="0" applyNumberFormat="1" applyFont="1" applyBorder="1" applyAlignment="1">
      <alignment vertical="center"/>
    </xf>
    <xf numFmtId="167" fontId="21" fillId="21" borderId="9" xfId="0" applyNumberFormat="1" applyFont="1" applyFill="1" applyBorder="1" applyAlignment="1">
      <alignment vertical="center"/>
    </xf>
    <xf numFmtId="167" fontId="21" fillId="20" borderId="9" xfId="0" applyNumberFormat="1" applyFont="1" applyFill="1" applyBorder="1" applyAlignment="1">
      <alignment vertical="center"/>
    </xf>
    <xf numFmtId="0" fontId="20" fillId="0" borderId="0" xfId="0" applyNumberFormat="1" applyFont="1" applyBorder="1" applyAlignment="1">
      <alignment vertical="center" wrapText="1"/>
    </xf>
    <xf numFmtId="164" fontId="25" fillId="0" borderId="0" xfId="0" applyNumberFormat="1" applyFont="1" applyFill="1" applyBorder="1" applyAlignment="1">
      <alignment vertical="center"/>
    </xf>
    <xf numFmtId="164" fontId="25" fillId="0" borderId="0" xfId="0" applyNumberFormat="1" applyFont="1" applyBorder="1" applyAlignment="1">
      <alignment vertical="center"/>
    </xf>
    <xf numFmtId="166" fontId="25" fillId="0" borderId="0" xfId="0" applyNumberFormat="1" applyFont="1" applyBorder="1" applyAlignment="1">
      <alignment vertical="center"/>
    </xf>
    <xf numFmtId="168" fontId="25" fillId="0" borderId="0" xfId="0" applyNumberFormat="1" applyFont="1" applyBorder="1" applyAlignment="1">
      <alignment vertical="center"/>
    </xf>
    <xf numFmtId="166" fontId="0" fillId="0" borderId="0" xfId="0" applyNumberFormat="1"/>
    <xf numFmtId="0" fontId="21" fillId="20" borderId="24" xfId="0" applyFont="1" applyFill="1" applyBorder="1" applyAlignment="1">
      <alignment horizontal="left" vertical="center"/>
    </xf>
    <xf numFmtId="164" fontId="25" fillId="20" borderId="23" xfId="0" applyNumberFormat="1" applyFont="1" applyFill="1" applyBorder="1" applyAlignment="1">
      <alignment horizontal="centerContinuous" vertical="center"/>
    </xf>
    <xf numFmtId="0" fontId="21" fillId="20" borderId="11" xfId="0" applyNumberFormat="1" applyFont="1" applyFill="1" applyBorder="1" applyAlignment="1">
      <alignment vertical="center"/>
    </xf>
    <xf numFmtId="167" fontId="25" fillId="0" borderId="21" xfId="0" applyNumberFormat="1" applyFont="1" applyFill="1" applyBorder="1" applyAlignment="1">
      <alignment vertical="center"/>
    </xf>
    <xf numFmtId="169" fontId="20" fillId="20" borderId="9" xfId="0" applyNumberFormat="1" applyFont="1" applyFill="1" applyBorder="1" applyAlignment="1">
      <alignment vertical="center"/>
    </xf>
    <xf numFmtId="167" fontId="25" fillId="0" borderId="27" xfId="0" applyNumberFormat="1" applyFont="1" applyFill="1" applyBorder="1" applyAlignment="1">
      <alignment vertical="center"/>
    </xf>
    <xf numFmtId="167" fontId="25" fillId="0" borderId="33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20" fillId="0" borderId="0" xfId="0" applyNumberFormat="1" applyFont="1" applyAlignment="1">
      <alignment vertical="center" wrapText="1"/>
    </xf>
    <xf numFmtId="0" fontId="28" fillId="0" borderId="0" xfId="0" applyFont="1" applyFill="1" applyBorder="1" applyAlignment="1">
      <alignment vertical="center"/>
    </xf>
    <xf numFmtId="0" fontId="28" fillId="0" borderId="17" xfId="0" applyFont="1" applyFill="1" applyBorder="1" applyAlignment="1">
      <alignment vertical="center"/>
    </xf>
    <xf numFmtId="165" fontId="21" fillId="22" borderId="12" xfId="0" applyNumberFormat="1" applyFont="1" applyFill="1" applyBorder="1" applyAlignment="1">
      <alignment vertical="center"/>
    </xf>
    <xf numFmtId="167" fontId="21" fillId="22" borderId="9" xfId="0" applyNumberFormat="1" applyFont="1" applyFill="1" applyBorder="1" applyAlignment="1">
      <alignment vertical="center"/>
    </xf>
    <xf numFmtId="164" fontId="23" fillId="0" borderId="18" xfId="0" applyNumberFormat="1" applyFont="1" applyFill="1" applyBorder="1" applyAlignment="1">
      <alignment vertical="center"/>
    </xf>
    <xf numFmtId="164" fontId="23" fillId="0" borderId="26" xfId="0" applyNumberFormat="1" applyFont="1" applyFill="1" applyBorder="1" applyAlignment="1">
      <alignment vertical="center"/>
    </xf>
    <xf numFmtId="164" fontId="25" fillId="0" borderId="37" xfId="0" applyNumberFormat="1" applyFont="1" applyFill="1" applyBorder="1" applyAlignment="1">
      <alignment vertical="center"/>
    </xf>
    <xf numFmtId="164" fontId="25" fillId="0" borderId="37" xfId="0" applyNumberFormat="1" applyFont="1" applyBorder="1" applyAlignment="1">
      <alignment vertical="center"/>
    </xf>
    <xf numFmtId="166" fontId="25" fillId="0" borderId="25" xfId="0" applyNumberFormat="1" applyFont="1" applyBorder="1" applyAlignment="1">
      <alignment vertical="center"/>
    </xf>
    <xf numFmtId="168" fontId="25" fillId="0" borderId="25" xfId="0" applyNumberFormat="1" applyFont="1" applyBorder="1" applyAlignment="1">
      <alignment vertical="center"/>
    </xf>
    <xf numFmtId="164" fontId="24" fillId="20" borderId="12" xfId="0" applyNumberFormat="1" applyFont="1" applyFill="1" applyBorder="1" applyAlignment="1">
      <alignment vertical="center" wrapText="1"/>
    </xf>
    <xf numFmtId="0" fontId="28" fillId="22" borderId="11" xfId="0" applyFont="1" applyFill="1" applyBorder="1" applyAlignment="1">
      <alignment vertical="center"/>
    </xf>
    <xf numFmtId="0" fontId="28" fillId="22" borderId="12" xfId="0" applyFont="1" applyFill="1" applyBorder="1" applyAlignment="1">
      <alignment vertical="center"/>
    </xf>
    <xf numFmtId="164" fontId="29" fillId="20" borderId="11" xfId="0" applyNumberFormat="1" applyFont="1" applyFill="1" applyBorder="1" applyAlignment="1">
      <alignment vertical="center"/>
    </xf>
    <xf numFmtId="170" fontId="28" fillId="0" borderId="24" xfId="0" applyNumberFormat="1" applyFont="1" applyFill="1" applyBorder="1" applyAlignment="1">
      <alignment vertical="center"/>
    </xf>
    <xf numFmtId="170" fontId="28" fillId="0" borderId="18" xfId="0" applyNumberFormat="1" applyFont="1" applyFill="1" applyBorder="1" applyAlignment="1">
      <alignment vertical="center"/>
    </xf>
    <xf numFmtId="170" fontId="28" fillId="0" borderId="34" xfId="0" applyNumberFormat="1" applyFont="1" applyFill="1" applyBorder="1" applyAlignment="1">
      <alignment vertical="center"/>
    </xf>
    <xf numFmtId="171" fontId="22" fillId="20" borderId="24" xfId="0" applyNumberFormat="1" applyFont="1" applyFill="1" applyBorder="1" applyAlignment="1">
      <alignment vertical="center"/>
    </xf>
    <xf numFmtId="165" fontId="25" fillId="0" borderId="35" xfId="0" applyNumberFormat="1" applyFont="1" applyFill="1" applyBorder="1" applyAlignment="1">
      <alignment vertical="center"/>
    </xf>
    <xf numFmtId="167" fontId="25" fillId="0" borderId="38" xfId="0" applyNumberFormat="1" applyFont="1" applyFill="1" applyBorder="1" applyAlignment="1">
      <alignment vertical="center"/>
    </xf>
    <xf numFmtId="171" fontId="22" fillId="20" borderId="10" xfId="0" applyNumberFormat="1" applyFont="1" applyFill="1" applyBorder="1" applyAlignment="1">
      <alignment vertical="center"/>
    </xf>
    <xf numFmtId="164" fontId="23" fillId="0" borderId="36" xfId="0" applyNumberFormat="1" applyFont="1" applyFill="1" applyBorder="1" applyAlignment="1">
      <alignment vertical="center"/>
    </xf>
    <xf numFmtId="164" fontId="20" fillId="20" borderId="12" xfId="0" applyNumberFormat="1" applyFont="1" applyFill="1" applyBorder="1" applyAlignment="1">
      <alignment horizontal="center" vertical="center"/>
    </xf>
    <xf numFmtId="170" fontId="28" fillId="0" borderId="39" xfId="0" applyNumberFormat="1" applyFont="1" applyFill="1" applyBorder="1" applyAlignment="1">
      <alignment vertical="center"/>
    </xf>
    <xf numFmtId="0" fontId="28" fillId="0" borderId="40" xfId="0" applyFont="1" applyFill="1" applyBorder="1" applyAlignment="1">
      <alignment vertical="center"/>
    </xf>
    <xf numFmtId="0" fontId="28" fillId="0" borderId="41" xfId="0" applyFont="1" applyFill="1" applyBorder="1" applyAlignment="1">
      <alignment vertical="center"/>
    </xf>
    <xf numFmtId="165" fontId="25" fillId="0" borderId="41" xfId="0" applyNumberFormat="1" applyFont="1" applyFill="1" applyBorder="1" applyAlignment="1">
      <alignment vertical="center"/>
    </xf>
    <xf numFmtId="167" fontId="25" fillId="0" borderId="42" xfId="0" applyNumberFormat="1" applyFont="1" applyFill="1" applyBorder="1" applyAlignment="1">
      <alignment vertical="center"/>
    </xf>
    <xf numFmtId="170" fontId="28" fillId="0" borderId="43" xfId="0" applyNumberFormat="1" applyFont="1" applyFill="1" applyBorder="1" applyAlignment="1">
      <alignment vertical="center"/>
    </xf>
    <xf numFmtId="0" fontId="28" fillId="0" borderId="44" xfId="0" applyFont="1" applyFill="1" applyBorder="1" applyAlignment="1">
      <alignment vertical="center"/>
    </xf>
    <xf numFmtId="0" fontId="28" fillId="0" borderId="45" xfId="0" applyFont="1" applyFill="1" applyBorder="1" applyAlignment="1">
      <alignment vertical="center"/>
    </xf>
    <xf numFmtId="165" fontId="25" fillId="0" borderId="45" xfId="0" applyNumberFormat="1" applyFont="1" applyFill="1" applyBorder="1" applyAlignment="1">
      <alignment vertical="center"/>
    </xf>
    <xf numFmtId="167" fontId="25" fillId="0" borderId="46" xfId="0" applyNumberFormat="1" applyFont="1" applyFill="1" applyBorder="1" applyAlignment="1">
      <alignment vertical="center"/>
    </xf>
    <xf numFmtId="167" fontId="25" fillId="0" borderId="47" xfId="0" applyNumberFormat="1" applyFont="1" applyFill="1" applyBorder="1" applyAlignment="1">
      <alignment vertical="center"/>
    </xf>
    <xf numFmtId="164" fontId="23" fillId="0" borderId="0" xfId="0" applyNumberFormat="1" applyFont="1" applyFill="1" applyBorder="1" applyAlignment="1">
      <alignment vertical="center"/>
    </xf>
    <xf numFmtId="164" fontId="25" fillId="23" borderId="10" xfId="0" applyNumberFormat="1" applyFont="1" applyFill="1" applyBorder="1" applyAlignment="1">
      <alignment vertical="center"/>
    </xf>
    <xf numFmtId="164" fontId="25" fillId="23" borderId="11" xfId="0" applyNumberFormat="1" applyFont="1" applyFill="1" applyBorder="1" applyAlignment="1">
      <alignment vertical="center"/>
    </xf>
    <xf numFmtId="164" fontId="21" fillId="23" borderId="12" xfId="0" applyNumberFormat="1" applyFont="1" applyFill="1" applyBorder="1" applyAlignment="1">
      <alignment horizontal="center" vertical="center"/>
    </xf>
    <xf numFmtId="164" fontId="21" fillId="23" borderId="9" xfId="0" applyNumberFormat="1" applyFont="1" applyFill="1" applyBorder="1" applyAlignment="1">
      <alignment vertical="center"/>
    </xf>
    <xf numFmtId="167" fontId="21" fillId="23" borderId="9" xfId="0" applyNumberFormat="1" applyFont="1" applyFill="1" applyBorder="1" applyAlignment="1">
      <alignment vertical="center"/>
    </xf>
    <xf numFmtId="167" fontId="25" fillId="0" borderId="35" xfId="0" applyNumberFormat="1" applyFont="1" applyFill="1" applyBorder="1" applyAlignment="1">
      <alignment vertical="center"/>
    </xf>
    <xf numFmtId="170" fontId="28" fillId="0" borderId="48" xfId="0" applyNumberFormat="1" applyFont="1" applyFill="1" applyBorder="1" applyAlignment="1">
      <alignment vertical="center"/>
    </xf>
    <xf numFmtId="0" fontId="28" fillId="0" borderId="49" xfId="0" applyFont="1" applyFill="1" applyBorder="1" applyAlignment="1">
      <alignment vertical="center"/>
    </xf>
    <xf numFmtId="0" fontId="28" fillId="0" borderId="50" xfId="0" applyFont="1" applyFill="1" applyBorder="1" applyAlignment="1">
      <alignment vertical="center"/>
    </xf>
    <xf numFmtId="165" fontId="25" fillId="0" borderId="50" xfId="0" applyNumberFormat="1" applyFont="1" applyFill="1" applyBorder="1" applyAlignment="1">
      <alignment vertical="center"/>
    </xf>
    <xf numFmtId="167" fontId="25" fillId="0" borderId="50" xfId="0" applyNumberFormat="1" applyFont="1" applyFill="1" applyBorder="1" applyAlignment="1">
      <alignment vertical="center"/>
    </xf>
    <xf numFmtId="165" fontId="25" fillId="0" borderId="17" xfId="0" applyNumberFormat="1" applyFont="1" applyFill="1" applyBorder="1" applyAlignment="1">
      <alignment vertical="center"/>
    </xf>
    <xf numFmtId="170" fontId="28" fillId="0" borderId="29" xfId="0" applyNumberFormat="1" applyFont="1" applyFill="1" applyBorder="1" applyAlignment="1">
      <alignment vertical="center"/>
    </xf>
    <xf numFmtId="0" fontId="2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/>
    </xf>
    <xf numFmtId="164" fontId="33" fillId="0" borderId="0" xfId="31" applyNumberFormat="1" applyFont="1" applyBorder="1" applyAlignment="1" applyProtection="1">
      <alignment horizontal="left" vertical="center"/>
    </xf>
    <xf numFmtId="164" fontId="32" fillId="0" borderId="0" xfId="0" applyNumberFormat="1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33" fillId="0" borderId="0" xfId="31" applyFont="1" applyBorder="1" applyAlignment="1" applyProtection="1">
      <alignment horizontal="left" vertical="center"/>
    </xf>
    <xf numFmtId="164" fontId="33" fillId="0" borderId="15" xfId="31" applyNumberFormat="1" applyFont="1" applyBorder="1" applyAlignment="1" applyProtection="1">
      <alignment horizontal="left" vertical="center"/>
    </xf>
    <xf numFmtId="0" fontId="0" fillId="0" borderId="15" xfId="0" applyBorder="1" applyAlignment="1">
      <alignment vertical="center"/>
    </xf>
    <xf numFmtId="0" fontId="20" fillId="0" borderId="23" xfId="0" applyNumberFormat="1" applyFont="1" applyBorder="1" applyAlignment="1">
      <alignment vertical="center" wrapText="1"/>
    </xf>
    <xf numFmtId="0" fontId="0" fillId="0" borderId="23" xfId="0" applyNumberFormat="1" applyBorder="1" applyAlignment="1">
      <alignment vertical="center" wrapText="1"/>
    </xf>
    <xf numFmtId="0" fontId="20" fillId="0" borderId="0" xfId="0" applyNumberFormat="1" applyFont="1" applyAlignment="1">
      <alignment vertical="center" wrapText="1"/>
    </xf>
    <xf numFmtId="0" fontId="0" fillId="0" borderId="0" xfId="0" applyNumberFormat="1" applyAlignment="1">
      <alignment vertical="center" wrapText="1"/>
    </xf>
    <xf numFmtId="164" fontId="23" fillId="0" borderId="26" xfId="0" applyNumberFormat="1" applyFont="1" applyFill="1" applyBorder="1" applyAlignment="1">
      <alignment horizontal="left" vertical="center"/>
    </xf>
    <xf numFmtId="164" fontId="25" fillId="0" borderId="28" xfId="0" applyNumberFormat="1" applyFont="1" applyFill="1" applyBorder="1" applyAlignment="1">
      <alignment horizontal="left" vertical="center"/>
    </xf>
    <xf numFmtId="164" fontId="21" fillId="19" borderId="10" xfId="0" applyNumberFormat="1" applyFont="1" applyFill="1" applyBorder="1" applyAlignment="1">
      <alignment horizontal="center" vertical="center"/>
    </xf>
    <xf numFmtId="164" fontId="21" fillId="19" borderId="11" xfId="0" applyNumberFormat="1" applyFont="1" applyFill="1" applyBorder="1" applyAlignment="1">
      <alignment horizontal="center" vertical="center"/>
    </xf>
    <xf numFmtId="164" fontId="21" fillId="19" borderId="12" xfId="0" applyNumberFormat="1" applyFont="1" applyFill="1" applyBorder="1" applyAlignment="1">
      <alignment horizontal="center" vertical="center"/>
    </xf>
    <xf numFmtId="164" fontId="25" fillId="0" borderId="26" xfId="0" applyNumberFormat="1" applyFont="1" applyFill="1" applyBorder="1" applyAlignment="1">
      <alignment horizontal="left" vertic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o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1" xfId="39" builtinId="16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31" builtinId="8"/>
    <cellStyle name="Incorrecto" xfId="32" builtinId="27" customBuiltin="1"/>
    <cellStyle name="Neutral" xfId="33" builtinId="28" customBuiltin="1"/>
    <cellStyle name="Normal" xfId="0" builtinId="0"/>
    <cellStyle name="Notas" xfId="34" builtinId="10" customBuiltin="1"/>
    <cellStyle name="Salida" xfId="35" builtinId="21" customBuiltin="1"/>
    <cellStyle name="Texto de advertencia" xfId="36" builtinId="11" customBuiltin="1"/>
    <cellStyle name="Texto explicativo" xfId="37" builtinId="53" customBuiltin="1"/>
    <cellStyle name="Título" xfId="38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08080"/>
      <rgbColor rgb="00B2B2B2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748EA9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DDDDD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0808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hyperlink" Target="#'&gt;&gt;&#205;NDICE&lt;&lt;'!A1"/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5</xdr:col>
      <xdr:colOff>581891</xdr:colOff>
      <xdr:row>4</xdr:row>
      <xdr:rowOff>6927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0" y="200025"/>
          <a:ext cx="1877291" cy="4641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1</xdr:rowOff>
    </xdr:from>
    <xdr:to>
      <xdr:col>10</xdr:col>
      <xdr:colOff>0</xdr:colOff>
      <xdr:row>10</xdr:row>
      <xdr:rowOff>57151</xdr:rowOff>
    </xdr:to>
    <xdr:sp macro="" textlink="">
      <xdr:nvSpPr>
        <xdr:cNvPr id="1025" name="Rectangle 1"/>
        <xdr:cNvSpPr>
          <a:spLocks noChangeArrowheads="1"/>
        </xdr:cNvSpPr>
      </xdr:nvSpPr>
      <xdr:spPr bwMode="auto">
        <a:xfrm>
          <a:off x="1143000" y="1590676"/>
          <a:ext cx="5495925" cy="45720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1.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Lanbide. 2024. </a:t>
          </a:r>
        </a:p>
      </xdr:txBody>
    </xdr:sp>
    <xdr:clientData/>
  </xdr:twoCellAnchor>
  <xdr:twoCellAnchor>
    <xdr:from>
      <xdr:col>2</xdr:col>
      <xdr:colOff>0</xdr:colOff>
      <xdr:row>26</xdr:row>
      <xdr:rowOff>0</xdr:rowOff>
    </xdr:from>
    <xdr:to>
      <xdr:col>10</xdr:col>
      <xdr:colOff>0</xdr:colOff>
      <xdr:row>28</xdr:row>
      <xdr:rowOff>0</xdr:rowOff>
    </xdr:to>
    <xdr:sp macro="" textlink="">
      <xdr:nvSpPr>
        <xdr:cNvPr id="1028" name="Rectangle 4"/>
        <xdr:cNvSpPr>
          <a:spLocks noChangeArrowheads="1"/>
        </xdr:cNvSpPr>
      </xdr:nvSpPr>
      <xdr:spPr bwMode="auto">
        <a:xfrm>
          <a:off x="1143000" y="4886325"/>
          <a:ext cx="5495925" cy="40005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s-E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t>Tabla 2. </a:t>
          </a:r>
          <a:r>
            <a:rPr lang="es-ES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Mujeres víctimas de violencia de género registradas como demandantes de empleo en Lanbide (altas). Bizkaia. 2024.  </a:t>
          </a:r>
        </a:p>
      </xdr:txBody>
    </xdr:sp>
    <xdr:clientData/>
  </xdr:twoCellAnchor>
  <xdr:twoCellAnchor editAs="oneCell">
    <xdr:from>
      <xdr:col>2</xdr:col>
      <xdr:colOff>0</xdr:colOff>
      <xdr:row>0</xdr:row>
      <xdr:rowOff>199292</xdr:rowOff>
    </xdr:from>
    <xdr:to>
      <xdr:col>5</xdr:col>
      <xdr:colOff>105641</xdr:colOff>
      <xdr:row>4</xdr:row>
      <xdr:rowOff>7660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0" y="199292"/>
          <a:ext cx="1878756" cy="464860"/>
        </a:xfrm>
        <a:prstGeom prst="rect">
          <a:avLst/>
        </a:prstGeom>
      </xdr:spPr>
    </xdr:pic>
    <xdr:clientData/>
  </xdr:twoCellAnchor>
  <xdr:twoCellAnchor editAs="oneCell">
    <xdr:from>
      <xdr:col>0</xdr:col>
      <xdr:colOff>269468</xdr:colOff>
      <xdr:row>1</xdr:row>
      <xdr:rowOff>125455</xdr:rowOff>
    </xdr:from>
    <xdr:to>
      <xdr:col>1</xdr:col>
      <xdr:colOff>183339</xdr:colOff>
      <xdr:row>3</xdr:row>
      <xdr:rowOff>94525</xdr:rowOff>
    </xdr:to>
    <xdr:pic>
      <xdr:nvPicPr>
        <xdr:cNvPr id="10" name="9 Imagen" descr="Volver al indice del libro" title="Índice">
          <a:hlinkClick xmlns:r="http://schemas.openxmlformats.org/officeDocument/2006/relationships" r:id="rId2" tooltip="Volver al índice del libro"/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9468" y="325248"/>
          <a:ext cx="675871" cy="274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7"/>
  <sheetViews>
    <sheetView showGridLines="0" tabSelected="1" zoomScaleNormal="100" workbookViewId="0"/>
  </sheetViews>
  <sheetFormatPr baseColWidth="10" defaultRowHeight="12.75" x14ac:dyDescent="0.2"/>
  <cols>
    <col min="1" max="1" width="11.42578125" style="19" customWidth="1"/>
    <col min="2" max="2" width="5.7109375" style="19" customWidth="1"/>
    <col min="3" max="4" width="6.85546875" style="19" customWidth="1"/>
    <col min="5" max="5" width="5.7109375" style="19" customWidth="1"/>
    <col min="6" max="6" width="67.7109375" style="19" customWidth="1"/>
    <col min="7" max="7" width="4.140625" style="19" customWidth="1"/>
  </cols>
  <sheetData>
    <row r="1" spans="2:13" s="19" customFormat="1" ht="15.95" customHeight="1" x14ac:dyDescent="0.2"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</row>
    <row r="2" spans="2:13" s="19" customFormat="1" ht="12" customHeight="1" x14ac:dyDescent="0.2">
      <c r="B2" s="20"/>
      <c r="C2" s="21"/>
      <c r="D2" s="21"/>
      <c r="E2" s="21"/>
      <c r="F2" s="21"/>
      <c r="G2" s="21"/>
      <c r="H2" s="21"/>
      <c r="I2" s="21"/>
      <c r="J2" s="21"/>
      <c r="K2" s="21"/>
      <c r="L2" s="21"/>
      <c r="M2" s="20"/>
    </row>
    <row r="3" spans="2:13" s="19" customFormat="1" ht="12" customHeight="1" x14ac:dyDescent="0.2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0"/>
    </row>
    <row r="4" spans="2:13" s="19" customFormat="1" ht="12" customHeight="1" x14ac:dyDescent="0.2">
      <c r="B4" s="20"/>
      <c r="C4" s="21"/>
      <c r="D4" s="21"/>
      <c r="E4" s="21"/>
      <c r="F4" s="21"/>
      <c r="G4" s="21"/>
      <c r="H4" s="21"/>
      <c r="I4" s="21"/>
      <c r="J4" s="21"/>
      <c r="K4" s="21"/>
      <c r="L4" s="21"/>
      <c r="M4" s="20"/>
    </row>
    <row r="5" spans="2:13" s="19" customFormat="1" ht="24" customHeight="1" x14ac:dyDescent="0.2">
      <c r="B5" s="20"/>
      <c r="C5" s="21"/>
      <c r="D5" s="21"/>
      <c r="E5" s="21"/>
      <c r="F5" s="21"/>
      <c r="G5" s="21"/>
      <c r="H5" s="21"/>
      <c r="I5" s="21"/>
      <c r="J5" s="21"/>
      <c r="K5" s="21"/>
      <c r="L5" s="21"/>
      <c r="M5" s="20"/>
    </row>
    <row r="6" spans="2:13" s="19" customFormat="1" ht="15.75" customHeight="1" x14ac:dyDescent="0.2">
      <c r="C6" s="16" t="s">
        <v>24</v>
      </c>
      <c r="F6" s="21"/>
      <c r="G6" s="21"/>
      <c r="H6" s="21"/>
      <c r="I6" s="21"/>
      <c r="J6" s="21"/>
      <c r="K6" s="21"/>
      <c r="L6" s="21"/>
      <c r="M6" s="20"/>
    </row>
    <row r="7" spans="2:13" s="19" customFormat="1" ht="18" customHeight="1" x14ac:dyDescent="0.2">
      <c r="C7" s="18" t="s">
        <v>25</v>
      </c>
      <c r="D7" s="16"/>
      <c r="E7" s="16"/>
      <c r="F7" s="16"/>
      <c r="G7" s="21"/>
      <c r="H7" s="21"/>
      <c r="I7" s="21"/>
      <c r="J7" s="21"/>
      <c r="K7" s="21"/>
      <c r="L7" s="21"/>
      <c r="M7" s="20"/>
    </row>
    <row r="8" spans="2:13" s="19" customFormat="1" ht="18" customHeight="1" x14ac:dyDescent="0.2">
      <c r="C8" s="18"/>
      <c r="D8" s="16"/>
      <c r="E8" s="16"/>
      <c r="F8" s="16"/>
      <c r="G8" s="21"/>
      <c r="H8" s="21"/>
      <c r="I8" s="21"/>
      <c r="J8" s="21"/>
      <c r="K8" s="21"/>
      <c r="L8" s="21"/>
      <c r="M8" s="20"/>
    </row>
    <row r="9" spans="2:13" s="20" customFormat="1" ht="15.95" customHeight="1" x14ac:dyDescent="0.2">
      <c r="C9" s="19"/>
      <c r="D9" s="157" t="s">
        <v>26</v>
      </c>
      <c r="E9" s="157"/>
      <c r="F9" s="158"/>
      <c r="G9" s="24"/>
    </row>
    <row r="10" spans="2:13" s="20" customFormat="1" ht="31.5" customHeight="1" x14ac:dyDescent="0.2">
      <c r="C10" s="19"/>
      <c r="D10" s="19"/>
      <c r="E10" s="159" t="s">
        <v>104</v>
      </c>
      <c r="F10" s="160"/>
      <c r="G10" s="24"/>
    </row>
    <row r="11" spans="2:13" s="20" customFormat="1" ht="15.95" customHeight="1" x14ac:dyDescent="0.2">
      <c r="C11" s="19"/>
      <c r="D11" s="19"/>
      <c r="E11" s="88"/>
      <c r="F11" s="60" t="s">
        <v>55</v>
      </c>
      <c r="G11" s="24"/>
    </row>
    <row r="12" spans="2:13" s="20" customFormat="1" ht="15.95" customHeight="1" x14ac:dyDescent="0.2">
      <c r="C12" s="19"/>
      <c r="D12" s="19"/>
      <c r="E12" s="88"/>
      <c r="F12" s="60" t="s">
        <v>56</v>
      </c>
      <c r="G12" s="24"/>
    </row>
    <row r="13" spans="2:13" s="20" customFormat="1" ht="31.5" customHeight="1" x14ac:dyDescent="0.2">
      <c r="C13" s="21"/>
      <c r="D13" s="19"/>
      <c r="E13" s="161" t="s">
        <v>105</v>
      </c>
      <c r="F13" s="162"/>
      <c r="G13" s="24"/>
    </row>
    <row r="14" spans="2:13" s="20" customFormat="1" ht="15.75" customHeight="1" x14ac:dyDescent="0.2">
      <c r="C14" s="21"/>
      <c r="D14" s="19"/>
      <c r="E14" s="102"/>
      <c r="F14" s="60" t="s">
        <v>62</v>
      </c>
      <c r="G14" s="101"/>
    </row>
    <row r="15" spans="2:13" s="20" customFormat="1" ht="15.75" x14ac:dyDescent="0.2">
      <c r="C15" s="16"/>
      <c r="D15" s="19"/>
      <c r="E15" s="59"/>
      <c r="F15" s="60" t="s">
        <v>63</v>
      </c>
    </row>
    <row r="16" spans="2:13" s="20" customFormat="1" ht="15.95" customHeight="1" x14ac:dyDescent="0.2">
      <c r="D16" s="21"/>
      <c r="E16" s="21"/>
      <c r="F16" s="60" t="s">
        <v>64</v>
      </c>
      <c r="G16" s="21"/>
      <c r="H16" s="21"/>
      <c r="I16" s="21"/>
      <c r="J16" s="21"/>
      <c r="K16" s="21"/>
      <c r="L16" s="21"/>
    </row>
    <row r="17" spans="1:13" s="20" customFormat="1" ht="15.95" customHeight="1" x14ac:dyDescent="0.2">
      <c r="C17" s="21"/>
      <c r="D17" s="21"/>
      <c r="E17" s="21"/>
      <c r="F17" s="60" t="s">
        <v>65</v>
      </c>
      <c r="G17" s="21"/>
      <c r="H17" s="21"/>
      <c r="I17" s="21"/>
      <c r="J17" s="21"/>
      <c r="K17" s="21"/>
      <c r="L17" s="21"/>
    </row>
    <row r="18" spans="1:13" s="20" customFormat="1" ht="15.95" customHeight="1" x14ac:dyDescent="0.2">
      <c r="C18" s="21"/>
      <c r="D18" s="21"/>
      <c r="E18" s="21"/>
      <c r="F18" s="60"/>
      <c r="G18" s="21"/>
      <c r="H18" s="21"/>
      <c r="I18" s="21"/>
      <c r="J18" s="21"/>
      <c r="K18" s="21"/>
      <c r="L18" s="21"/>
    </row>
    <row r="19" spans="1:13" s="20" customFormat="1" ht="15.95" customHeight="1" x14ac:dyDescent="0.2">
      <c r="C19" s="21"/>
      <c r="D19" s="21"/>
      <c r="E19" s="21"/>
      <c r="F19" s="21"/>
      <c r="G19" s="21"/>
      <c r="H19" s="21"/>
      <c r="I19" s="21"/>
      <c r="J19" s="21"/>
      <c r="K19" s="21"/>
      <c r="L19" s="21"/>
    </row>
    <row r="20" spans="1:13" s="20" customFormat="1" ht="15.95" customHeight="1" x14ac:dyDescent="0.2">
      <c r="C20" s="21"/>
      <c r="F20" s="21"/>
      <c r="G20" s="21"/>
      <c r="H20" s="21"/>
      <c r="I20" s="21"/>
      <c r="J20" s="21"/>
      <c r="K20" s="21"/>
      <c r="L20" s="21"/>
    </row>
    <row r="21" spans="1:13" s="20" customFormat="1" ht="15.95" customHeight="1" x14ac:dyDescent="0.2">
      <c r="C21" s="26"/>
      <c r="D21" s="153"/>
      <c r="E21" s="153"/>
      <c r="F21" s="152"/>
      <c r="G21" s="21"/>
      <c r="H21" s="21"/>
      <c r="I21" s="21"/>
      <c r="J21" s="21"/>
      <c r="K21" s="21"/>
      <c r="L21" s="21"/>
    </row>
    <row r="22" spans="1:13" s="20" customFormat="1" ht="15.95" customHeight="1" x14ac:dyDescent="0.2">
      <c r="E22" s="154"/>
      <c r="F22" s="155"/>
      <c r="G22" s="21"/>
      <c r="H22" s="21"/>
      <c r="I22" s="21"/>
      <c r="J22" s="21"/>
      <c r="K22" s="21"/>
      <c r="L22" s="21"/>
    </row>
    <row r="23" spans="1:13" s="20" customFormat="1" ht="15.95" customHeight="1" x14ac:dyDescent="0.2">
      <c r="D23" s="21"/>
      <c r="E23" s="21"/>
      <c r="F23" s="21"/>
      <c r="G23" s="21"/>
      <c r="H23" s="21"/>
      <c r="I23" s="21"/>
      <c r="J23" s="21"/>
      <c r="K23" s="21"/>
      <c r="L23" s="21"/>
    </row>
    <row r="24" spans="1:13" s="20" customFormat="1" ht="15.95" customHeight="1" x14ac:dyDescent="0.2">
      <c r="C24" s="21"/>
      <c r="D24" s="24"/>
      <c r="E24" s="24"/>
      <c r="F24" s="24"/>
      <c r="G24" s="24"/>
    </row>
    <row r="25" spans="1:13" s="20" customFormat="1" ht="15.95" customHeight="1" x14ac:dyDescent="0.2">
      <c r="C25" s="26"/>
      <c r="D25" s="24"/>
      <c r="E25" s="24"/>
      <c r="F25" s="24"/>
      <c r="G25" s="24"/>
    </row>
    <row r="26" spans="1:13" s="20" customFormat="1" ht="15.95" customHeight="1" x14ac:dyDescent="0.2">
      <c r="C26" s="27"/>
      <c r="D26" s="24"/>
      <c r="E26" s="24"/>
      <c r="F26" s="24"/>
      <c r="G26" s="24"/>
    </row>
    <row r="27" spans="1:13" s="20" customFormat="1" ht="15.95" customHeight="1" x14ac:dyDescent="0.2">
      <c r="C27" s="24"/>
      <c r="D27" s="156"/>
      <c r="E27" s="156"/>
      <c r="F27" s="152"/>
      <c r="G27" s="25"/>
      <c r="H27" s="25"/>
      <c r="I27" s="25"/>
      <c r="J27" s="25"/>
      <c r="K27" s="25"/>
      <c r="L27" s="25"/>
      <c r="M27" s="25"/>
    </row>
    <row r="28" spans="1:13" s="20" customFormat="1" ht="15.95" customHeight="1" x14ac:dyDescent="0.2">
      <c r="C28" s="24"/>
      <c r="D28" s="24"/>
      <c r="E28" s="151"/>
      <c r="F28" s="152"/>
      <c r="G28" s="24"/>
    </row>
    <row r="29" spans="1:13" s="19" customFormat="1" ht="15.95" customHeight="1" x14ac:dyDescent="0.2">
      <c r="A29" s="20"/>
      <c r="B29" s="20"/>
      <c r="C29" s="24"/>
      <c r="D29" s="17"/>
      <c r="F29" s="22"/>
      <c r="G29" s="17"/>
    </row>
    <row r="30" spans="1:13" s="19" customFormat="1" ht="15.95" customHeight="1" x14ac:dyDescent="0.2">
      <c r="C30" s="17"/>
      <c r="D30" s="17"/>
      <c r="F30" s="23"/>
      <c r="G30" s="17"/>
    </row>
    <row r="31" spans="1:13" s="19" customFormat="1" ht="15.95" customHeight="1" x14ac:dyDescent="0.2">
      <c r="C31" s="17"/>
      <c r="D31" s="20"/>
      <c r="E31" s="20"/>
      <c r="F31" s="20"/>
      <c r="G31" s="20"/>
      <c r="H31" s="20"/>
      <c r="I31" s="20"/>
      <c r="J31" s="20"/>
      <c r="K31" s="20"/>
      <c r="L31" s="20"/>
      <c r="M31" s="20"/>
    </row>
    <row r="32" spans="1:13" s="19" customFormat="1" ht="15.95" customHeight="1" x14ac:dyDescent="0.2">
      <c r="B32" s="20"/>
      <c r="C32" s="20"/>
      <c r="D32" s="21"/>
      <c r="E32" s="21"/>
      <c r="F32" s="21"/>
      <c r="G32" s="21"/>
      <c r="H32" s="21"/>
      <c r="I32" s="21"/>
      <c r="J32" s="21"/>
      <c r="K32" s="21"/>
      <c r="L32" s="21"/>
      <c r="M32" s="20"/>
    </row>
    <row r="33" spans="2:13" s="19" customFormat="1" ht="15.95" customHeight="1" x14ac:dyDescent="0.2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0"/>
    </row>
    <row r="34" spans="2:13" ht="15.95" customHeight="1" x14ac:dyDescent="0.2">
      <c r="B34" s="20"/>
      <c r="C34" s="21"/>
    </row>
    <row r="35" spans="2:13" ht="15.95" customHeight="1" x14ac:dyDescent="0.2"/>
    <row r="36" spans="2:13" ht="15.95" customHeight="1" x14ac:dyDescent="0.2"/>
    <row r="37" spans="2:13" ht="15.95" customHeight="1" x14ac:dyDescent="0.2"/>
    <row r="38" spans="2:13" ht="15.95" customHeight="1" x14ac:dyDescent="0.2"/>
    <row r="39" spans="2:13" ht="15.95" customHeight="1" x14ac:dyDescent="0.2"/>
    <row r="40" spans="2:13" ht="15.95" customHeight="1" x14ac:dyDescent="0.2"/>
    <row r="41" spans="2:13" ht="15.95" customHeight="1" x14ac:dyDescent="0.2"/>
    <row r="42" spans="2:13" ht="15.95" customHeight="1" x14ac:dyDescent="0.2"/>
    <row r="43" spans="2:13" ht="15.95" customHeight="1" x14ac:dyDescent="0.2"/>
    <row r="44" spans="2:13" ht="15.95" customHeight="1" x14ac:dyDescent="0.2"/>
    <row r="45" spans="2:13" ht="15.95" customHeight="1" x14ac:dyDescent="0.2"/>
    <row r="46" spans="2:13" ht="15.95" customHeight="1" x14ac:dyDescent="0.2"/>
    <row r="47" spans="2:13" ht="15.95" customHeight="1" x14ac:dyDescent="0.2"/>
    <row r="48" spans="2:13" ht="15.95" customHeight="1" x14ac:dyDescent="0.2"/>
    <row r="49" ht="15.95" customHeight="1" x14ac:dyDescent="0.2"/>
    <row r="50" ht="15.95" customHeight="1" x14ac:dyDescent="0.2"/>
    <row r="51" ht="15.95" customHeight="1" x14ac:dyDescent="0.2"/>
    <row r="52" ht="15.95" customHeight="1" x14ac:dyDescent="0.2"/>
    <row r="53" ht="15.95" customHeight="1" x14ac:dyDescent="0.2"/>
    <row r="54" ht="15.95" customHeight="1" x14ac:dyDescent="0.2"/>
    <row r="55" ht="15.95" customHeight="1" x14ac:dyDescent="0.2"/>
    <row r="56" ht="15.95" customHeight="1" x14ac:dyDescent="0.2"/>
    <row r="57" ht="15.95" customHeight="1" x14ac:dyDescent="0.2"/>
    <row r="58" ht="15.95" customHeight="1" x14ac:dyDescent="0.2"/>
    <row r="59" ht="15.95" customHeight="1" x14ac:dyDescent="0.2"/>
    <row r="60" ht="15.95" customHeight="1" x14ac:dyDescent="0.2"/>
    <row r="61" ht="15.95" customHeight="1" x14ac:dyDescent="0.2"/>
    <row r="62" ht="15.95" customHeight="1" x14ac:dyDescent="0.2"/>
    <row r="63" ht="15.95" customHeight="1" x14ac:dyDescent="0.2"/>
    <row r="64" ht="15.95" customHeight="1" x14ac:dyDescent="0.2"/>
    <row r="65" ht="15.95" customHeight="1" x14ac:dyDescent="0.2"/>
    <row r="66" ht="15.95" customHeight="1" x14ac:dyDescent="0.2"/>
    <row r="67" ht="15.95" customHeight="1" x14ac:dyDescent="0.2"/>
    <row r="68" ht="15.95" customHeight="1" x14ac:dyDescent="0.2"/>
    <row r="69" ht="15.95" customHeight="1" x14ac:dyDescent="0.2"/>
    <row r="70" ht="15.95" customHeight="1" x14ac:dyDescent="0.2"/>
    <row r="71" ht="15.95" customHeight="1" x14ac:dyDescent="0.2"/>
    <row r="72" ht="15.95" customHeight="1" x14ac:dyDescent="0.2"/>
    <row r="73" ht="15.95" customHeight="1" x14ac:dyDescent="0.2"/>
    <row r="74" ht="15.95" customHeight="1" x14ac:dyDescent="0.2"/>
    <row r="75" ht="15.95" customHeight="1" x14ac:dyDescent="0.2"/>
    <row r="76" ht="15.95" customHeight="1" x14ac:dyDescent="0.2"/>
    <row r="77" ht="15.95" customHeight="1" x14ac:dyDescent="0.2"/>
    <row r="78" ht="15.95" customHeight="1" x14ac:dyDescent="0.2"/>
    <row r="79" ht="15.95" customHeight="1" x14ac:dyDescent="0.2"/>
    <row r="80" ht="15.95" customHeight="1" x14ac:dyDescent="0.2"/>
    <row r="81" ht="15.95" customHeight="1" x14ac:dyDescent="0.2"/>
    <row r="82" ht="15.95" customHeight="1" x14ac:dyDescent="0.2"/>
    <row r="83" ht="15.95" customHeight="1" x14ac:dyDescent="0.2"/>
    <row r="84" ht="15.95" customHeight="1" x14ac:dyDescent="0.2"/>
    <row r="85" ht="15.95" customHeight="1" x14ac:dyDescent="0.2"/>
    <row r="86" ht="15.95" customHeight="1" x14ac:dyDescent="0.2"/>
    <row r="87" ht="15.95" customHeight="1" x14ac:dyDescent="0.2"/>
    <row r="88" ht="15.95" customHeight="1" x14ac:dyDescent="0.2"/>
    <row r="89" ht="15.95" customHeight="1" x14ac:dyDescent="0.2"/>
    <row r="90" ht="15.95" customHeight="1" x14ac:dyDescent="0.2"/>
    <row r="91" ht="15.95" customHeight="1" x14ac:dyDescent="0.2"/>
    <row r="92" ht="15.95" customHeight="1" x14ac:dyDescent="0.2"/>
    <row r="93" ht="15.95" customHeight="1" x14ac:dyDescent="0.2"/>
    <row r="94" ht="15.95" customHeight="1" x14ac:dyDescent="0.2"/>
    <row r="95" ht="15.95" customHeight="1" x14ac:dyDescent="0.2"/>
    <row r="96" ht="15.95" customHeight="1" x14ac:dyDescent="0.2"/>
    <row r="97" ht="15.95" customHeight="1" x14ac:dyDescent="0.2"/>
    <row r="98" ht="15.95" customHeight="1" x14ac:dyDescent="0.2"/>
    <row r="99" ht="15.95" customHeight="1" x14ac:dyDescent="0.2"/>
    <row r="100" ht="15.95" customHeight="1" x14ac:dyDescent="0.2"/>
    <row r="101" ht="15.95" customHeight="1" x14ac:dyDescent="0.2"/>
    <row r="102" ht="15.95" customHeight="1" x14ac:dyDescent="0.2"/>
    <row r="103" ht="15.95" customHeight="1" x14ac:dyDescent="0.2"/>
    <row r="104" ht="15.95" customHeight="1" x14ac:dyDescent="0.2"/>
    <row r="105" ht="15.95" customHeight="1" x14ac:dyDescent="0.2"/>
    <row r="106" ht="15.95" customHeight="1" x14ac:dyDescent="0.2"/>
    <row r="107" ht="15.95" customHeight="1" x14ac:dyDescent="0.2"/>
    <row r="108" ht="15.95" customHeight="1" x14ac:dyDescent="0.2"/>
    <row r="109" ht="15.95" customHeight="1" x14ac:dyDescent="0.2"/>
    <row r="110" ht="15.95" customHeight="1" x14ac:dyDescent="0.2"/>
    <row r="111" ht="15.95" customHeight="1" x14ac:dyDescent="0.2"/>
    <row r="112" ht="15.95" customHeight="1" x14ac:dyDescent="0.2"/>
    <row r="113" ht="15.95" customHeight="1" x14ac:dyDescent="0.2"/>
    <row r="114" ht="15.95" customHeight="1" x14ac:dyDescent="0.2"/>
    <row r="115" ht="15.95" customHeight="1" x14ac:dyDescent="0.2"/>
    <row r="116" ht="15.95" customHeight="1" x14ac:dyDescent="0.2"/>
    <row r="117" ht="15.95" customHeight="1" x14ac:dyDescent="0.2"/>
    <row r="118" ht="15.95" customHeight="1" x14ac:dyDescent="0.2"/>
    <row r="119" ht="15.95" customHeight="1" x14ac:dyDescent="0.2"/>
    <row r="120" ht="15.95" customHeight="1" x14ac:dyDescent="0.2"/>
    <row r="121" ht="15.95" customHeight="1" x14ac:dyDescent="0.2"/>
    <row r="122" ht="15.95" customHeight="1" x14ac:dyDescent="0.2"/>
    <row r="123" ht="15.95" customHeight="1" x14ac:dyDescent="0.2"/>
    <row r="124" ht="15.95" customHeight="1" x14ac:dyDescent="0.2"/>
    <row r="125" ht="15.95" customHeight="1" x14ac:dyDescent="0.2"/>
    <row r="126" ht="15.95" customHeight="1" x14ac:dyDescent="0.2"/>
    <row r="127" ht="15.95" customHeight="1" x14ac:dyDescent="0.2"/>
    <row r="128" ht="15.95" customHeight="1" x14ac:dyDescent="0.2"/>
    <row r="129" ht="15.95" customHeight="1" x14ac:dyDescent="0.2"/>
    <row r="130" ht="15.95" customHeight="1" x14ac:dyDescent="0.2"/>
    <row r="131" ht="15.95" customHeight="1" x14ac:dyDescent="0.2"/>
    <row r="132" ht="15.95" customHeight="1" x14ac:dyDescent="0.2"/>
    <row r="133" ht="15.95" customHeight="1" x14ac:dyDescent="0.2"/>
    <row r="134" ht="15.95" customHeight="1" x14ac:dyDescent="0.2"/>
    <row r="135" ht="15.95" customHeight="1" x14ac:dyDescent="0.2"/>
    <row r="136" ht="15.95" customHeight="1" x14ac:dyDescent="0.2"/>
    <row r="137" ht="15.95" customHeight="1" x14ac:dyDescent="0.2"/>
    <row r="138" ht="15.95" customHeight="1" x14ac:dyDescent="0.2"/>
    <row r="139" ht="15.95" customHeight="1" x14ac:dyDescent="0.2"/>
    <row r="140" ht="15.95" customHeight="1" x14ac:dyDescent="0.2"/>
    <row r="141" ht="15.95" customHeight="1" x14ac:dyDescent="0.2"/>
    <row r="142" ht="15.95" customHeight="1" x14ac:dyDescent="0.2"/>
    <row r="143" ht="15.95" customHeight="1" x14ac:dyDescent="0.2"/>
    <row r="144" ht="15.95" customHeight="1" x14ac:dyDescent="0.2"/>
    <row r="145" ht="15.95" customHeight="1" x14ac:dyDescent="0.2"/>
    <row r="146" ht="15.95" customHeight="1" x14ac:dyDescent="0.2"/>
    <row r="147" ht="15.95" customHeight="1" x14ac:dyDescent="0.2"/>
    <row r="148" ht="15.95" customHeight="1" x14ac:dyDescent="0.2"/>
    <row r="149" ht="15.95" customHeight="1" x14ac:dyDescent="0.2"/>
    <row r="150" ht="15.95" customHeight="1" x14ac:dyDescent="0.2"/>
    <row r="151" ht="15.95" customHeight="1" x14ac:dyDescent="0.2"/>
    <row r="152" ht="15.95" customHeight="1" x14ac:dyDescent="0.2"/>
    <row r="153" ht="15.95" customHeight="1" x14ac:dyDescent="0.2"/>
    <row r="154" ht="15.95" customHeight="1" x14ac:dyDescent="0.2"/>
    <row r="155" ht="15.95" customHeight="1" x14ac:dyDescent="0.2"/>
    <row r="156" ht="15.95" customHeight="1" x14ac:dyDescent="0.2"/>
    <row r="157" ht="15.95" customHeight="1" x14ac:dyDescent="0.2"/>
    <row r="158" ht="15.95" customHeight="1" x14ac:dyDescent="0.2"/>
    <row r="159" ht="15.95" customHeight="1" x14ac:dyDescent="0.2"/>
    <row r="160" ht="15.95" customHeight="1" x14ac:dyDescent="0.2"/>
    <row r="161" ht="15.95" customHeight="1" x14ac:dyDescent="0.2"/>
    <row r="162" ht="15.95" customHeight="1" x14ac:dyDescent="0.2"/>
    <row r="163" ht="15.95" customHeight="1" x14ac:dyDescent="0.2"/>
    <row r="164" ht="15.95" customHeight="1" x14ac:dyDescent="0.2"/>
    <row r="165" ht="15.95" customHeight="1" x14ac:dyDescent="0.2"/>
    <row r="166" ht="15.95" customHeight="1" x14ac:dyDescent="0.2"/>
    <row r="167" ht="15.95" customHeight="1" x14ac:dyDescent="0.2"/>
    <row r="168" ht="15.95" customHeight="1" x14ac:dyDescent="0.2"/>
    <row r="169" ht="15.95" customHeight="1" x14ac:dyDescent="0.2"/>
    <row r="170" ht="15.95" customHeight="1" x14ac:dyDescent="0.2"/>
    <row r="171" ht="15.95" customHeight="1" x14ac:dyDescent="0.2"/>
    <row r="172" ht="15.95" customHeight="1" x14ac:dyDescent="0.2"/>
    <row r="173" ht="15.95" customHeight="1" x14ac:dyDescent="0.2"/>
    <row r="174" ht="15.95" customHeight="1" x14ac:dyDescent="0.2"/>
    <row r="175" ht="15.95" customHeight="1" x14ac:dyDescent="0.2"/>
    <row r="176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</sheetData>
  <mergeCells count="7">
    <mergeCell ref="E28:F28"/>
    <mergeCell ref="D21:F21"/>
    <mergeCell ref="E22:F22"/>
    <mergeCell ref="D27:F27"/>
    <mergeCell ref="D9:F9"/>
    <mergeCell ref="E10:F10"/>
    <mergeCell ref="E13:F13"/>
  </mergeCells>
  <phoneticPr fontId="28" type="noConversion"/>
  <hyperlinks>
    <hyperlink ref="D9:E9" location="CUADRO_RESUMEN!A1" tooltip="CUADRO_RESUMEN" display="CUADRO RESUMEN"/>
    <hyperlink ref="D9:F9" location="'Lanbide '!A1" tooltip="Lanbide" display="Lanbide"/>
  </hyperlinks>
  <pageMargins left="0.6692913385826772" right="0.47244094488188981" top="0.39370078740157483" bottom="0.6692913385826772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97"/>
  <sheetViews>
    <sheetView showGridLines="0" zoomScaleNormal="100" workbookViewId="0"/>
  </sheetViews>
  <sheetFormatPr baseColWidth="10" defaultRowHeight="12.75" x14ac:dyDescent="0.2"/>
  <cols>
    <col min="1" max="1" width="11.42578125" style="30" customWidth="1"/>
    <col min="2" max="2" width="5.7109375" style="30" customWidth="1"/>
    <col min="3" max="3" width="4.85546875" style="30" customWidth="1"/>
    <col min="4" max="8" width="10.85546875" customWidth="1"/>
    <col min="9" max="9" width="12.42578125" bestFit="1" customWidth="1"/>
    <col min="10" max="11" width="10.85546875" customWidth="1"/>
  </cols>
  <sheetData>
    <row r="1" spans="2:13" ht="15.75" customHeight="1" x14ac:dyDescent="0.2">
      <c r="B1" s="31"/>
      <c r="C1" s="31"/>
    </row>
    <row r="2" spans="2:13" ht="12" customHeight="1" x14ac:dyDescent="0.2">
      <c r="B2" s="31"/>
      <c r="C2" s="31"/>
    </row>
    <row r="3" spans="2:13" ht="12" customHeight="1" x14ac:dyDescent="0.2">
      <c r="B3" s="31"/>
      <c r="C3" s="32"/>
    </row>
    <row r="4" spans="2:13" ht="12" customHeight="1" x14ac:dyDescent="0.2">
      <c r="B4" s="31"/>
      <c r="C4" s="32"/>
    </row>
    <row r="5" spans="2:13" ht="24" customHeight="1" x14ac:dyDescent="0.2">
      <c r="B5" s="31"/>
      <c r="C5" s="32"/>
    </row>
    <row r="6" spans="2:13" ht="15.75" customHeight="1" x14ac:dyDescent="0.2">
      <c r="C6" s="16" t="s">
        <v>24</v>
      </c>
      <c r="E6" s="17"/>
      <c r="F6" s="17"/>
      <c r="G6" s="17"/>
      <c r="H6" s="17"/>
    </row>
    <row r="7" spans="2:13" ht="18" customHeight="1" x14ac:dyDescent="0.2">
      <c r="C7" s="18" t="s">
        <v>25</v>
      </c>
      <c r="E7" s="17"/>
      <c r="F7" s="17"/>
      <c r="G7" s="17"/>
      <c r="H7" s="17"/>
    </row>
    <row r="8" spans="2:13" ht="15.95" customHeight="1" x14ac:dyDescent="0.2">
      <c r="B8" s="33"/>
      <c r="C8" s="32"/>
      <c r="D8" s="18"/>
      <c r="E8" s="17"/>
      <c r="F8" s="17"/>
      <c r="G8" s="17"/>
      <c r="H8" s="17"/>
    </row>
    <row r="9" spans="2:13" ht="15.95" customHeight="1" x14ac:dyDescent="0.2">
      <c r="B9" s="33"/>
      <c r="C9" s="32"/>
      <c r="M9" s="42"/>
    </row>
    <row r="10" spans="2:13" ht="15.95" customHeight="1" x14ac:dyDescent="0.2">
      <c r="B10" s="33"/>
      <c r="C10" s="32"/>
      <c r="M10" s="42"/>
    </row>
    <row r="11" spans="2:13" ht="6.75" customHeight="1" x14ac:dyDescent="0.2">
      <c r="B11" s="33"/>
      <c r="C11" s="32"/>
    </row>
    <row r="12" spans="2:13" ht="15.95" customHeight="1" x14ac:dyDescent="0.2">
      <c r="B12" s="33"/>
      <c r="C12" s="32"/>
      <c r="D12" s="73" t="s">
        <v>53</v>
      </c>
    </row>
    <row r="13" spans="2:13" ht="6.95" customHeight="1" x14ac:dyDescent="0.2">
      <c r="B13" s="33"/>
    </row>
    <row r="14" spans="2:13" ht="22.5" x14ac:dyDescent="0.2">
      <c r="C14" s="32"/>
      <c r="D14" s="28"/>
      <c r="E14" s="29"/>
      <c r="F14" s="2" t="s">
        <v>0</v>
      </c>
      <c r="G14" s="3" t="s">
        <v>1</v>
      </c>
      <c r="H14" s="36" t="s">
        <v>11</v>
      </c>
    </row>
    <row r="15" spans="2:13" ht="15.95" customHeight="1" x14ac:dyDescent="0.2">
      <c r="C15" s="32"/>
      <c r="D15" s="46" t="s">
        <v>13</v>
      </c>
      <c r="E15" s="47"/>
      <c r="F15" s="48">
        <v>901</v>
      </c>
      <c r="G15" s="48">
        <v>1767</v>
      </c>
      <c r="H15" s="71">
        <f>(F15*100)/G15</f>
        <v>50.990379173740806</v>
      </c>
    </row>
    <row r="16" spans="2:13" ht="15.95" customHeight="1" x14ac:dyDescent="0.2">
      <c r="C16" s="34"/>
      <c r="D16" s="163" t="s">
        <v>106</v>
      </c>
      <c r="E16" s="164"/>
      <c r="F16" s="49">
        <v>410</v>
      </c>
      <c r="G16" s="49">
        <v>797</v>
      </c>
      <c r="H16" s="72">
        <f>(F16*100)/G16</f>
        <v>51.442910915934753</v>
      </c>
    </row>
    <row r="17" spans="1:8" s="41" customFormat="1" ht="15.95" customHeight="1" x14ac:dyDescent="0.2">
      <c r="A17" s="30"/>
      <c r="B17" s="30"/>
      <c r="C17" s="32"/>
      <c r="D17" s="43" t="s">
        <v>103</v>
      </c>
      <c r="E17" s="40"/>
      <c r="F17" s="40"/>
      <c r="G17" s="40"/>
      <c r="H17" s="40"/>
    </row>
    <row r="18" spans="1:8" s="41" customFormat="1" ht="15.95" customHeight="1" x14ac:dyDescent="0.2">
      <c r="A18" s="30"/>
      <c r="B18" s="30"/>
      <c r="C18" s="32"/>
      <c r="D18" s="43"/>
      <c r="E18" s="40"/>
      <c r="F18" s="40"/>
      <c r="G18" s="40"/>
      <c r="H18" s="40"/>
    </row>
    <row r="19" spans="1:8" s="41" customFormat="1" ht="15.95" customHeight="1" x14ac:dyDescent="0.2">
      <c r="A19" s="30"/>
      <c r="B19" s="30"/>
      <c r="C19" s="32"/>
      <c r="D19" s="74" t="s">
        <v>54</v>
      </c>
      <c r="E19" s="40"/>
      <c r="F19" s="40"/>
      <c r="G19" s="40"/>
      <c r="H19" s="40"/>
    </row>
    <row r="20" spans="1:8" s="41" customFormat="1" ht="6" customHeight="1" x14ac:dyDescent="0.2">
      <c r="A20" s="30"/>
      <c r="B20" s="30"/>
      <c r="C20" s="32"/>
      <c r="D20" s="43"/>
      <c r="E20" s="40"/>
      <c r="F20" s="40"/>
      <c r="G20" s="40"/>
      <c r="H20" s="40"/>
    </row>
    <row r="21" spans="1:8" s="41" customFormat="1" ht="19.5" customHeight="1" x14ac:dyDescent="0.2">
      <c r="A21" s="30"/>
      <c r="B21" s="30"/>
      <c r="C21" s="32"/>
      <c r="D21" s="28"/>
      <c r="E21" s="29"/>
      <c r="F21" s="2" t="s">
        <v>0</v>
      </c>
      <c r="G21" s="79" t="s">
        <v>45</v>
      </c>
      <c r="H21" s="40"/>
    </row>
    <row r="22" spans="1:8" s="41" customFormat="1" ht="15.95" customHeight="1" x14ac:dyDescent="0.2">
      <c r="A22" s="30"/>
      <c r="B22" s="30"/>
      <c r="C22" s="32"/>
      <c r="D22" s="46" t="s">
        <v>13</v>
      </c>
      <c r="E22" s="47"/>
      <c r="F22" s="48">
        <v>820</v>
      </c>
      <c r="G22" s="71">
        <f>F22*100/F15</f>
        <v>91.009988901220865</v>
      </c>
      <c r="H22" s="40"/>
    </row>
    <row r="23" spans="1:8" s="41" customFormat="1" ht="15.95" customHeight="1" x14ac:dyDescent="0.2">
      <c r="A23" s="30"/>
      <c r="B23" s="30"/>
      <c r="C23" s="32"/>
      <c r="D23" s="163" t="s">
        <v>106</v>
      </c>
      <c r="E23" s="164"/>
      <c r="F23" s="49">
        <v>354</v>
      </c>
      <c r="G23" s="72">
        <f>F23*100/F16</f>
        <v>86.341463414634148</v>
      </c>
      <c r="H23" s="40"/>
    </row>
    <row r="24" spans="1:8" ht="15.95" customHeight="1" x14ac:dyDescent="0.2">
      <c r="B24" s="33"/>
      <c r="C24" s="32"/>
      <c r="D24" s="43" t="s">
        <v>103</v>
      </c>
    </row>
    <row r="25" spans="1:8" ht="15.95" customHeight="1" x14ac:dyDescent="0.2">
      <c r="B25" s="33"/>
      <c r="C25" s="32"/>
      <c r="D25" s="43"/>
    </row>
    <row r="26" spans="1:8" ht="15.95" customHeight="1" x14ac:dyDescent="0.2"/>
    <row r="27" spans="1:8" ht="15.95" customHeight="1" x14ac:dyDescent="0.2"/>
    <row r="28" spans="1:8" ht="15.95" customHeight="1" x14ac:dyDescent="0.2"/>
    <row r="29" spans="1:8" ht="6.95" customHeight="1" x14ac:dyDescent="0.2"/>
    <row r="30" spans="1:8" ht="15.95" customHeight="1" x14ac:dyDescent="0.2">
      <c r="D30" s="61" t="s">
        <v>66</v>
      </c>
    </row>
    <row r="31" spans="1:8" ht="6.95" customHeight="1" x14ac:dyDescent="0.2"/>
    <row r="32" spans="1:8" ht="15.95" customHeight="1" x14ac:dyDescent="0.2">
      <c r="D32" s="2" t="s">
        <v>27</v>
      </c>
      <c r="E32" s="2" t="s">
        <v>23</v>
      </c>
      <c r="F32" s="2" t="s">
        <v>29</v>
      </c>
    </row>
    <row r="33" spans="4:8" ht="15.95" customHeight="1" x14ac:dyDescent="0.2">
      <c r="D33" s="50" t="s">
        <v>18</v>
      </c>
      <c r="E33" s="51">
        <v>3</v>
      </c>
      <c r="F33" s="83">
        <f t="shared" ref="F33:F39" si="0">(E33*100)/$E$39</f>
        <v>0.73170731707317072</v>
      </c>
    </row>
    <row r="34" spans="4:8" ht="15.95" customHeight="1" x14ac:dyDescent="0.2">
      <c r="D34" s="56" t="s">
        <v>19</v>
      </c>
      <c r="E34" s="57">
        <v>127</v>
      </c>
      <c r="F34" s="84">
        <f t="shared" si="0"/>
        <v>30.975609756097562</v>
      </c>
      <c r="H34" s="42"/>
    </row>
    <row r="35" spans="4:8" ht="15.95" customHeight="1" x14ac:dyDescent="0.2">
      <c r="D35" s="56" t="s">
        <v>20</v>
      </c>
      <c r="E35" s="58">
        <v>133</v>
      </c>
      <c r="F35" s="84">
        <f t="shared" si="0"/>
        <v>32.439024390243901</v>
      </c>
    </row>
    <row r="36" spans="4:8" ht="15.95" customHeight="1" x14ac:dyDescent="0.2">
      <c r="D36" s="56" t="s">
        <v>21</v>
      </c>
      <c r="E36" s="58">
        <v>105</v>
      </c>
      <c r="F36" s="84">
        <f t="shared" si="0"/>
        <v>25.609756097560975</v>
      </c>
    </row>
    <row r="37" spans="4:8" ht="15.95" customHeight="1" x14ac:dyDescent="0.2">
      <c r="D37" s="56" t="s">
        <v>22</v>
      </c>
      <c r="E37" s="58">
        <v>39</v>
      </c>
      <c r="F37" s="84">
        <f t="shared" si="0"/>
        <v>9.5121951219512191</v>
      </c>
    </row>
    <row r="38" spans="4:8" ht="15.95" customHeight="1" x14ac:dyDescent="0.2">
      <c r="D38" s="54" t="s">
        <v>28</v>
      </c>
      <c r="E38" s="55">
        <v>3</v>
      </c>
      <c r="F38" s="85">
        <f t="shared" si="0"/>
        <v>0.73170731707317072</v>
      </c>
    </row>
    <row r="39" spans="4:8" ht="15.95" customHeight="1" x14ac:dyDescent="0.2">
      <c r="D39" s="14" t="s">
        <v>17</v>
      </c>
      <c r="E39" s="15">
        <f>SUM(E33:E38)</f>
        <v>410</v>
      </c>
      <c r="F39" s="86">
        <f t="shared" si="0"/>
        <v>100</v>
      </c>
    </row>
    <row r="40" spans="4:8" ht="15.95" customHeight="1" x14ac:dyDescent="0.2">
      <c r="D40" s="43" t="s">
        <v>103</v>
      </c>
      <c r="E40" s="41"/>
      <c r="F40" s="41"/>
      <c r="G40" s="41"/>
      <c r="H40" s="41"/>
    </row>
    <row r="41" spans="4:8" ht="15.95" customHeight="1" x14ac:dyDescent="0.2"/>
    <row r="42" spans="4:8" ht="15.95" customHeight="1" x14ac:dyDescent="0.2">
      <c r="D42" s="61" t="s">
        <v>67</v>
      </c>
    </row>
    <row r="43" spans="4:8" ht="6.95" customHeight="1" x14ac:dyDescent="0.2"/>
    <row r="44" spans="4:8" ht="21" customHeight="1" x14ac:dyDescent="0.2">
      <c r="D44" s="165" t="s">
        <v>30</v>
      </c>
      <c r="E44" s="166"/>
      <c r="F44" s="167"/>
      <c r="G44" s="2" t="s">
        <v>12</v>
      </c>
      <c r="H44" s="78" t="s">
        <v>46</v>
      </c>
    </row>
    <row r="45" spans="4:8" ht="15.75" customHeight="1" x14ac:dyDescent="0.2">
      <c r="D45" s="62"/>
      <c r="E45" s="63"/>
      <c r="F45" s="75" t="s">
        <v>31</v>
      </c>
      <c r="G45" s="64">
        <f>+$G$102</f>
        <v>410</v>
      </c>
      <c r="H45" s="87">
        <f t="shared" ref="H45:H101" si="1">(G45*100)/$G$45</f>
        <v>100</v>
      </c>
    </row>
    <row r="46" spans="4:8" ht="15.75" customHeight="1" x14ac:dyDescent="0.2">
      <c r="D46" s="124" t="s">
        <v>107</v>
      </c>
      <c r="E46" s="65"/>
      <c r="F46" s="66"/>
      <c r="G46" s="67">
        <v>2</v>
      </c>
      <c r="H46" s="76">
        <f t="shared" si="1"/>
        <v>0.48780487804878048</v>
      </c>
    </row>
    <row r="47" spans="4:8" ht="15.75" customHeight="1" x14ac:dyDescent="0.2">
      <c r="D47" s="107" t="s">
        <v>59</v>
      </c>
      <c r="E47" s="68"/>
      <c r="F47" s="69"/>
      <c r="G47" s="70">
        <v>6</v>
      </c>
      <c r="H47" s="77">
        <f t="shared" si="1"/>
        <v>1.4634146341463414</v>
      </c>
    </row>
    <row r="48" spans="4:8" ht="15.75" customHeight="1" x14ac:dyDescent="0.2">
      <c r="D48" s="107" t="s">
        <v>71</v>
      </c>
      <c r="E48" s="68"/>
      <c r="F48" s="69"/>
      <c r="G48" s="70">
        <v>5</v>
      </c>
      <c r="H48" s="77">
        <f t="shared" si="1"/>
        <v>1.2195121951219512</v>
      </c>
    </row>
    <row r="49" spans="4:13" ht="15.75" customHeight="1" x14ac:dyDescent="0.2">
      <c r="D49" s="107" t="s">
        <v>108</v>
      </c>
      <c r="E49" s="68"/>
      <c r="F49" s="69"/>
      <c r="G49" s="70">
        <v>1</v>
      </c>
      <c r="H49" s="77">
        <f t="shared" si="1"/>
        <v>0.24390243902439024</v>
      </c>
    </row>
    <row r="50" spans="4:13" ht="15.75" customHeight="1" x14ac:dyDescent="0.2">
      <c r="D50" s="107" t="s">
        <v>32</v>
      </c>
      <c r="E50" s="68"/>
      <c r="F50" s="69"/>
      <c r="G50" s="70">
        <v>4</v>
      </c>
      <c r="H50" s="77">
        <f t="shared" si="1"/>
        <v>0.97560975609756095</v>
      </c>
    </row>
    <row r="51" spans="4:13" ht="15.75" customHeight="1" x14ac:dyDescent="0.2">
      <c r="D51" s="107" t="s">
        <v>89</v>
      </c>
      <c r="E51" s="68"/>
      <c r="F51" s="69"/>
      <c r="G51" s="70">
        <v>1</v>
      </c>
      <c r="H51" s="77">
        <f t="shared" si="1"/>
        <v>0.24390243902439024</v>
      </c>
    </row>
    <row r="52" spans="4:13" ht="15.75" customHeight="1" x14ac:dyDescent="0.2">
      <c r="D52" s="107" t="s">
        <v>109</v>
      </c>
      <c r="E52" s="68"/>
      <c r="F52" s="69"/>
      <c r="G52" s="70">
        <v>1</v>
      </c>
      <c r="H52" s="77">
        <f t="shared" si="1"/>
        <v>0.24390243902439024</v>
      </c>
    </row>
    <row r="53" spans="4:13" ht="15.75" customHeight="1" x14ac:dyDescent="0.2">
      <c r="D53" s="107" t="s">
        <v>110</v>
      </c>
      <c r="E53" s="68"/>
      <c r="F53" s="69"/>
      <c r="G53" s="70">
        <v>3</v>
      </c>
      <c r="H53" s="77">
        <f t="shared" si="1"/>
        <v>0.73170731707317072</v>
      </c>
    </row>
    <row r="54" spans="4:13" ht="15.75" customHeight="1" x14ac:dyDescent="0.2">
      <c r="D54" s="107" t="s">
        <v>33</v>
      </c>
      <c r="E54" s="68"/>
      <c r="F54" s="69"/>
      <c r="G54" s="70">
        <v>36</v>
      </c>
      <c r="H54" s="77">
        <f t="shared" si="1"/>
        <v>8.7804878048780495</v>
      </c>
    </row>
    <row r="55" spans="4:13" ht="15.75" customHeight="1" x14ac:dyDescent="0.2">
      <c r="D55" s="107" t="s">
        <v>34</v>
      </c>
      <c r="E55" s="68"/>
      <c r="F55" s="69"/>
      <c r="G55" s="70">
        <v>14</v>
      </c>
      <c r="H55" s="77">
        <f t="shared" si="1"/>
        <v>3.4146341463414633</v>
      </c>
    </row>
    <row r="56" spans="4:13" ht="15.75" customHeight="1" x14ac:dyDescent="0.2">
      <c r="D56" s="107" t="s">
        <v>35</v>
      </c>
      <c r="E56" s="68"/>
      <c r="F56" s="69"/>
      <c r="G56" s="70">
        <v>6</v>
      </c>
      <c r="H56" s="77">
        <f t="shared" si="1"/>
        <v>1.4634146341463414</v>
      </c>
      <c r="M56" s="93"/>
    </row>
    <row r="57" spans="4:13" ht="15.75" customHeight="1" x14ac:dyDescent="0.2">
      <c r="D57" s="107" t="s">
        <v>90</v>
      </c>
      <c r="E57" s="68"/>
      <c r="F57" s="69"/>
      <c r="G57" s="70">
        <v>1</v>
      </c>
      <c r="H57" s="77">
        <f t="shared" si="1"/>
        <v>0.24390243902439024</v>
      </c>
      <c r="M57" s="93"/>
    </row>
    <row r="58" spans="4:13" ht="15.75" customHeight="1" x14ac:dyDescent="0.2">
      <c r="D58" s="107" t="s">
        <v>36</v>
      </c>
      <c r="E58" s="68"/>
      <c r="F58" s="69"/>
      <c r="G58" s="70">
        <v>184</v>
      </c>
      <c r="H58" s="77">
        <f t="shared" si="1"/>
        <v>44.878048780487802</v>
      </c>
      <c r="M58" s="93"/>
    </row>
    <row r="59" spans="4:13" ht="15.75" customHeight="1" x14ac:dyDescent="0.2">
      <c r="D59" s="107" t="s">
        <v>91</v>
      </c>
      <c r="E59" s="68"/>
      <c r="F59" s="69"/>
      <c r="G59" s="70">
        <v>2</v>
      </c>
      <c r="H59" s="77">
        <f t="shared" si="1"/>
        <v>0.48780487804878048</v>
      </c>
      <c r="M59" s="93"/>
    </row>
    <row r="60" spans="4:13" ht="15.75" customHeight="1" x14ac:dyDescent="0.2">
      <c r="D60" s="107" t="s">
        <v>37</v>
      </c>
      <c r="E60" s="68"/>
      <c r="F60" s="69"/>
      <c r="G60" s="70">
        <v>7</v>
      </c>
      <c r="H60" s="77">
        <f t="shared" si="1"/>
        <v>1.7073170731707317</v>
      </c>
      <c r="M60" s="93"/>
    </row>
    <row r="61" spans="4:13" ht="15.75" customHeight="1" x14ac:dyDescent="0.2">
      <c r="D61" s="107" t="s">
        <v>82</v>
      </c>
      <c r="E61" s="68"/>
      <c r="F61" s="69"/>
      <c r="G61" s="70">
        <v>4</v>
      </c>
      <c r="H61" s="77">
        <f t="shared" si="1"/>
        <v>0.97560975609756095</v>
      </c>
      <c r="M61" s="93"/>
    </row>
    <row r="62" spans="4:13" ht="15.75" customHeight="1" x14ac:dyDescent="0.2">
      <c r="D62" s="107" t="s">
        <v>60</v>
      </c>
      <c r="E62" s="68"/>
      <c r="F62" s="69"/>
      <c r="G62" s="70">
        <v>9</v>
      </c>
      <c r="H62" s="77">
        <f t="shared" si="1"/>
        <v>2.1951219512195124</v>
      </c>
    </row>
    <row r="63" spans="4:13" ht="15.75" customHeight="1" x14ac:dyDescent="0.2">
      <c r="D63" s="107" t="s">
        <v>72</v>
      </c>
      <c r="E63" s="68"/>
      <c r="F63" s="69"/>
      <c r="G63" s="70">
        <v>5</v>
      </c>
      <c r="H63" s="77">
        <f t="shared" si="1"/>
        <v>1.2195121951219512</v>
      </c>
    </row>
    <row r="64" spans="4:13" ht="15.75" customHeight="1" x14ac:dyDescent="0.2">
      <c r="D64" s="107" t="s">
        <v>92</v>
      </c>
      <c r="E64" s="68"/>
      <c r="F64" s="69"/>
      <c r="G64" s="70">
        <v>3</v>
      </c>
      <c r="H64" s="77">
        <f t="shared" si="1"/>
        <v>0.73170731707317072</v>
      </c>
    </row>
    <row r="65" spans="4:8" ht="15.75" customHeight="1" x14ac:dyDescent="0.2">
      <c r="D65" s="107" t="s">
        <v>111</v>
      </c>
      <c r="E65" s="68"/>
      <c r="F65" s="69"/>
      <c r="G65" s="70">
        <v>1</v>
      </c>
      <c r="H65" s="77">
        <f t="shared" si="1"/>
        <v>0.24390243902439024</v>
      </c>
    </row>
    <row r="66" spans="4:8" ht="15.75" customHeight="1" x14ac:dyDescent="0.2">
      <c r="D66" s="107" t="s">
        <v>112</v>
      </c>
      <c r="E66" s="68"/>
      <c r="F66" s="69"/>
      <c r="G66" s="70">
        <v>1</v>
      </c>
      <c r="H66" s="77">
        <f t="shared" si="1"/>
        <v>0.24390243902439024</v>
      </c>
    </row>
    <row r="67" spans="4:8" ht="15.75" customHeight="1" x14ac:dyDescent="0.2">
      <c r="D67" s="107" t="s">
        <v>78</v>
      </c>
      <c r="E67" s="68"/>
      <c r="F67" s="69"/>
      <c r="G67" s="70">
        <v>3</v>
      </c>
      <c r="H67" s="77">
        <f t="shared" si="1"/>
        <v>0.73170731707317072</v>
      </c>
    </row>
    <row r="68" spans="4:8" ht="15.75" customHeight="1" x14ac:dyDescent="0.2">
      <c r="D68" s="107" t="s">
        <v>113</v>
      </c>
      <c r="E68" s="68"/>
      <c r="F68" s="69"/>
      <c r="G68" s="70">
        <v>1</v>
      </c>
      <c r="H68" s="77">
        <f t="shared" si="1"/>
        <v>0.24390243902439024</v>
      </c>
    </row>
    <row r="69" spans="4:8" ht="15.75" customHeight="1" x14ac:dyDescent="0.2">
      <c r="D69" s="107" t="s">
        <v>73</v>
      </c>
      <c r="E69" s="68"/>
      <c r="F69" s="69"/>
      <c r="G69" s="70">
        <v>2</v>
      </c>
      <c r="H69" s="77">
        <f t="shared" si="1"/>
        <v>0.48780487804878048</v>
      </c>
    </row>
    <row r="70" spans="4:8" ht="15.75" customHeight="1" x14ac:dyDescent="0.2">
      <c r="D70" s="107" t="s">
        <v>38</v>
      </c>
      <c r="E70" s="68"/>
      <c r="F70" s="69"/>
      <c r="G70" s="70">
        <v>13</v>
      </c>
      <c r="H70" s="77">
        <f t="shared" si="1"/>
        <v>3.1707317073170733</v>
      </c>
    </row>
    <row r="71" spans="4:8" ht="15.75" customHeight="1" x14ac:dyDescent="0.2">
      <c r="D71" s="107" t="s">
        <v>93</v>
      </c>
      <c r="E71" s="68"/>
      <c r="F71" s="69"/>
      <c r="G71" s="70">
        <v>2</v>
      </c>
      <c r="H71" s="77">
        <f t="shared" si="1"/>
        <v>0.48780487804878048</v>
      </c>
    </row>
    <row r="72" spans="4:8" ht="15.75" customHeight="1" x14ac:dyDescent="0.2">
      <c r="D72" s="107" t="s">
        <v>83</v>
      </c>
      <c r="E72" s="68"/>
      <c r="F72" s="69"/>
      <c r="G72" s="70">
        <v>2</v>
      </c>
      <c r="H72" s="77">
        <f t="shared" si="1"/>
        <v>0.48780487804878048</v>
      </c>
    </row>
    <row r="73" spans="4:8" ht="15.75" customHeight="1" x14ac:dyDescent="0.2">
      <c r="D73" s="107" t="s">
        <v>114</v>
      </c>
      <c r="E73" s="68"/>
      <c r="F73" s="69"/>
      <c r="G73" s="70">
        <v>1</v>
      </c>
      <c r="H73" s="77">
        <f t="shared" si="1"/>
        <v>0.24390243902439024</v>
      </c>
    </row>
    <row r="74" spans="4:8" ht="15.75" customHeight="1" x14ac:dyDescent="0.2">
      <c r="D74" s="107" t="s">
        <v>115</v>
      </c>
      <c r="E74" s="68"/>
      <c r="F74" s="69"/>
      <c r="G74" s="70">
        <v>1</v>
      </c>
      <c r="H74" s="77">
        <f t="shared" si="1"/>
        <v>0.24390243902439024</v>
      </c>
    </row>
    <row r="75" spans="4:8" ht="15.75" customHeight="1" x14ac:dyDescent="0.2">
      <c r="D75" s="107" t="s">
        <v>116</v>
      </c>
      <c r="E75" s="68"/>
      <c r="F75" s="69"/>
      <c r="G75" s="70">
        <v>1</v>
      </c>
      <c r="H75" s="77">
        <f t="shared" si="1"/>
        <v>0.24390243902439024</v>
      </c>
    </row>
    <row r="76" spans="4:8" ht="15.75" customHeight="1" x14ac:dyDescent="0.2">
      <c r="D76" s="107" t="s">
        <v>39</v>
      </c>
      <c r="E76" s="68"/>
      <c r="F76" s="69"/>
      <c r="G76" s="70">
        <v>8</v>
      </c>
      <c r="H76" s="77">
        <f t="shared" si="1"/>
        <v>1.9512195121951219</v>
      </c>
    </row>
    <row r="77" spans="4:8" ht="15.75" customHeight="1" x14ac:dyDescent="0.2">
      <c r="D77" s="107" t="s">
        <v>94</v>
      </c>
      <c r="E77" s="68"/>
      <c r="F77" s="69"/>
      <c r="G77" s="70">
        <v>1</v>
      </c>
      <c r="H77" s="77">
        <f t="shared" si="1"/>
        <v>0.24390243902439024</v>
      </c>
    </row>
    <row r="78" spans="4:8" ht="15.75" customHeight="1" x14ac:dyDescent="0.2">
      <c r="D78" s="107" t="s">
        <v>84</v>
      </c>
      <c r="E78" s="68"/>
      <c r="F78" s="69"/>
      <c r="G78" s="70">
        <v>3</v>
      </c>
      <c r="H78" s="77">
        <f t="shared" si="1"/>
        <v>0.73170731707317072</v>
      </c>
    </row>
    <row r="79" spans="4:8" ht="15.75" customHeight="1" x14ac:dyDescent="0.2">
      <c r="D79" s="107" t="s">
        <v>40</v>
      </c>
      <c r="E79" s="68"/>
      <c r="F79" s="69"/>
      <c r="G79" s="70">
        <v>6</v>
      </c>
      <c r="H79" s="77">
        <f t="shared" si="1"/>
        <v>1.4634146341463414</v>
      </c>
    </row>
    <row r="80" spans="4:8" ht="15.75" customHeight="1" x14ac:dyDescent="0.2">
      <c r="D80" s="108" t="s">
        <v>95</v>
      </c>
      <c r="E80" s="109"/>
      <c r="F80" s="110"/>
      <c r="G80" s="111">
        <v>3</v>
      </c>
      <c r="H80" s="112">
        <f t="shared" si="1"/>
        <v>0.73170731707317072</v>
      </c>
    </row>
    <row r="81" spans="4:8" ht="15.75" customHeight="1" x14ac:dyDescent="0.2">
      <c r="D81" s="137"/>
      <c r="E81" s="89"/>
      <c r="F81" s="90"/>
      <c r="G81" s="91"/>
      <c r="H81" s="92"/>
    </row>
    <row r="82" spans="4:8" ht="15.95" customHeight="1" x14ac:dyDescent="0.2">
      <c r="D82" s="61" t="s">
        <v>67</v>
      </c>
    </row>
    <row r="83" spans="4:8" ht="6.95" customHeight="1" x14ac:dyDescent="0.2"/>
    <row r="84" spans="4:8" ht="21" customHeight="1" x14ac:dyDescent="0.2">
      <c r="D84" s="165" t="s">
        <v>30</v>
      </c>
      <c r="E84" s="166"/>
      <c r="F84" s="167"/>
      <c r="G84" s="2" t="s">
        <v>12</v>
      </c>
      <c r="H84" s="78" t="s">
        <v>46</v>
      </c>
    </row>
    <row r="85" spans="4:8" ht="15.75" customHeight="1" x14ac:dyDescent="0.2">
      <c r="D85" s="62"/>
      <c r="E85" s="63"/>
      <c r="F85" s="75" t="s">
        <v>31</v>
      </c>
      <c r="G85" s="64">
        <f>+$G$102</f>
        <v>410</v>
      </c>
      <c r="H85" s="87">
        <f t="shared" ref="H85" si="2">(G85*100)/$G$45</f>
        <v>100</v>
      </c>
    </row>
    <row r="86" spans="4:8" ht="15.75" customHeight="1" x14ac:dyDescent="0.2">
      <c r="D86" s="107" t="s">
        <v>117</v>
      </c>
      <c r="E86" s="68"/>
      <c r="F86" s="69"/>
      <c r="G86" s="70">
        <v>1</v>
      </c>
      <c r="H86" s="77">
        <f t="shared" si="1"/>
        <v>0.24390243902439024</v>
      </c>
    </row>
    <row r="87" spans="4:8" ht="15.75" customHeight="1" x14ac:dyDescent="0.2">
      <c r="D87" s="107" t="s">
        <v>74</v>
      </c>
      <c r="E87" s="68"/>
      <c r="F87" s="69"/>
      <c r="G87" s="70">
        <v>3</v>
      </c>
      <c r="H87" s="77">
        <f t="shared" ref="H87:H100" si="3">G87*100/$G$102</f>
        <v>0.73170731707317072</v>
      </c>
    </row>
    <row r="88" spans="4:8" ht="15.75" customHeight="1" x14ac:dyDescent="0.2">
      <c r="D88" s="107" t="s">
        <v>75</v>
      </c>
      <c r="E88" s="68"/>
      <c r="F88" s="69"/>
      <c r="G88" s="70">
        <v>1</v>
      </c>
      <c r="H88" s="77">
        <f t="shared" si="3"/>
        <v>0.24390243902439024</v>
      </c>
    </row>
    <row r="89" spans="4:8" ht="15.75" customHeight="1" x14ac:dyDescent="0.2">
      <c r="D89" s="107" t="s">
        <v>41</v>
      </c>
      <c r="E89" s="68"/>
      <c r="F89" s="69"/>
      <c r="G89" s="70">
        <v>3</v>
      </c>
      <c r="H89" s="77">
        <f t="shared" si="3"/>
        <v>0.73170731707317072</v>
      </c>
    </row>
    <row r="90" spans="4:8" ht="15.75" customHeight="1" x14ac:dyDescent="0.2">
      <c r="D90" s="107" t="s">
        <v>96</v>
      </c>
      <c r="E90" s="68"/>
      <c r="F90" s="69"/>
      <c r="G90" s="70">
        <v>1</v>
      </c>
      <c r="H90" s="77">
        <f t="shared" si="3"/>
        <v>0.24390243902439024</v>
      </c>
    </row>
    <row r="91" spans="4:8" ht="15.75" customHeight="1" x14ac:dyDescent="0.2">
      <c r="D91" s="107" t="s">
        <v>42</v>
      </c>
      <c r="E91" s="68"/>
      <c r="F91" s="69"/>
      <c r="G91" s="70">
        <v>16</v>
      </c>
      <c r="H91" s="77">
        <f t="shared" si="3"/>
        <v>3.9024390243902438</v>
      </c>
    </row>
    <row r="92" spans="4:8" ht="15.75" customHeight="1" x14ac:dyDescent="0.2">
      <c r="D92" s="107" t="s">
        <v>43</v>
      </c>
      <c r="E92" s="68"/>
      <c r="F92" s="69"/>
      <c r="G92" s="70">
        <v>17</v>
      </c>
      <c r="H92" s="77">
        <f t="shared" si="3"/>
        <v>4.1463414634146343</v>
      </c>
    </row>
    <row r="93" spans="4:8" ht="15.75" customHeight="1" x14ac:dyDescent="0.2">
      <c r="D93" s="107" t="s">
        <v>44</v>
      </c>
      <c r="E93" s="68"/>
      <c r="F93" s="69"/>
      <c r="G93" s="70">
        <v>10</v>
      </c>
      <c r="H93" s="77">
        <f t="shared" si="3"/>
        <v>2.4390243902439024</v>
      </c>
    </row>
    <row r="94" spans="4:8" ht="15.75" customHeight="1" x14ac:dyDescent="0.2">
      <c r="D94" s="107" t="s">
        <v>97</v>
      </c>
      <c r="E94" s="68"/>
      <c r="F94" s="69"/>
      <c r="G94" s="70">
        <v>1</v>
      </c>
      <c r="H94" s="77">
        <f t="shared" si="3"/>
        <v>0.24390243902439024</v>
      </c>
    </row>
    <row r="95" spans="4:8" ht="15.75" customHeight="1" x14ac:dyDescent="0.2">
      <c r="D95" s="107" t="s">
        <v>118</v>
      </c>
      <c r="E95" s="68"/>
      <c r="F95" s="69"/>
      <c r="G95" s="70">
        <v>1</v>
      </c>
      <c r="H95" s="77">
        <f t="shared" si="3"/>
        <v>0.24390243902439024</v>
      </c>
    </row>
    <row r="96" spans="4:8" ht="15.75" customHeight="1" x14ac:dyDescent="0.2">
      <c r="D96" s="107" t="s">
        <v>86</v>
      </c>
      <c r="E96" s="68"/>
      <c r="F96" s="69"/>
      <c r="G96" s="70">
        <v>3</v>
      </c>
      <c r="H96" s="77">
        <f t="shared" si="3"/>
        <v>0.73170731707317072</v>
      </c>
    </row>
    <row r="97" spans="4:8" ht="15.75" customHeight="1" x14ac:dyDescent="0.2">
      <c r="D97" s="107" t="s">
        <v>119</v>
      </c>
      <c r="E97" s="68"/>
      <c r="F97" s="69"/>
      <c r="G97" s="70">
        <v>3</v>
      </c>
      <c r="H97" s="77">
        <f t="shared" si="3"/>
        <v>0.73170731707317072</v>
      </c>
    </row>
    <row r="98" spans="4:8" ht="15.75" customHeight="1" x14ac:dyDescent="0.2">
      <c r="D98" s="107" t="s">
        <v>120</v>
      </c>
      <c r="E98" s="68"/>
      <c r="F98" s="69"/>
      <c r="G98" s="70">
        <v>1</v>
      </c>
      <c r="H98" s="77">
        <f t="shared" si="3"/>
        <v>0.24390243902439024</v>
      </c>
    </row>
    <row r="99" spans="4:8" ht="15.75" customHeight="1" x14ac:dyDescent="0.2">
      <c r="D99" s="107" t="s">
        <v>98</v>
      </c>
      <c r="E99" s="68"/>
      <c r="F99" s="69"/>
      <c r="G99" s="70">
        <v>1</v>
      </c>
      <c r="H99" s="77">
        <f t="shared" si="3"/>
        <v>0.24390243902439024</v>
      </c>
    </row>
    <row r="100" spans="4:8" ht="15.75" customHeight="1" x14ac:dyDescent="0.2">
      <c r="D100" s="107" t="s">
        <v>99</v>
      </c>
      <c r="E100" s="68"/>
      <c r="F100" s="69"/>
      <c r="G100" s="70">
        <v>4</v>
      </c>
      <c r="H100" s="77">
        <f t="shared" si="3"/>
        <v>0.97560975609756095</v>
      </c>
    </row>
    <row r="101" spans="4:8" ht="15.75" customHeight="1" x14ac:dyDescent="0.2">
      <c r="D101" s="107" t="s">
        <v>121</v>
      </c>
      <c r="E101" s="68"/>
      <c r="F101" s="69"/>
      <c r="G101" s="70">
        <v>1</v>
      </c>
      <c r="H101" s="77">
        <f t="shared" si="1"/>
        <v>0.24390243902439024</v>
      </c>
    </row>
    <row r="102" spans="4:8" ht="15.75" customHeight="1" x14ac:dyDescent="0.2">
      <c r="D102" s="138"/>
      <c r="E102" s="139"/>
      <c r="F102" s="140" t="s">
        <v>31</v>
      </c>
      <c r="G102" s="141">
        <f>SUM(G86:G101,G46:G80)</f>
        <v>410</v>
      </c>
      <c r="H102" s="142">
        <f t="shared" ref="H102" si="4">(G102*100)/$G$45</f>
        <v>100</v>
      </c>
    </row>
    <row r="103" spans="4:8" ht="15.75" customHeight="1" x14ac:dyDescent="0.2">
      <c r="D103" s="43" t="s">
        <v>103</v>
      </c>
      <c r="E103" s="89"/>
      <c r="F103" s="90"/>
      <c r="G103" s="91"/>
      <c r="H103" s="92"/>
    </row>
    <row r="104" spans="4:8" ht="15.75" customHeight="1" x14ac:dyDescent="0.2">
      <c r="D104" s="43"/>
      <c r="E104" s="89"/>
      <c r="F104" s="90"/>
      <c r="G104" s="91"/>
      <c r="H104" s="92"/>
    </row>
    <row r="105" spans="4:8" ht="15.95" customHeight="1" x14ac:dyDescent="0.2">
      <c r="D105" s="61" t="s">
        <v>68</v>
      </c>
    </row>
    <row r="106" spans="4:8" ht="5.25" customHeight="1" x14ac:dyDescent="0.2">
      <c r="D106" s="61"/>
    </row>
    <row r="107" spans="4:8" ht="24" customHeight="1" x14ac:dyDescent="0.2">
      <c r="D107" s="44" t="s">
        <v>57</v>
      </c>
      <c r="E107" s="45"/>
      <c r="F107" s="45"/>
      <c r="G107" s="4" t="s">
        <v>12</v>
      </c>
      <c r="H107" s="1" t="s">
        <v>10</v>
      </c>
    </row>
    <row r="108" spans="4:8" ht="14.25" customHeight="1" x14ac:dyDescent="0.2">
      <c r="D108" s="94" t="s">
        <v>2</v>
      </c>
      <c r="E108" s="95"/>
      <c r="F108" s="7"/>
      <c r="G108" s="8">
        <f>G109+G115</f>
        <v>17</v>
      </c>
      <c r="H108" s="87">
        <f t="shared" ref="H108:H114" si="5">G108*100/$G$143</f>
        <v>8.6734693877551017</v>
      </c>
    </row>
    <row r="109" spans="4:8" ht="14.25" customHeight="1" x14ac:dyDescent="0.2">
      <c r="D109" s="123" t="s">
        <v>81</v>
      </c>
      <c r="E109" s="63"/>
      <c r="F109" s="113"/>
      <c r="G109" s="9">
        <f>SUM(G110:G114)</f>
        <v>15</v>
      </c>
      <c r="H109" s="87">
        <f t="shared" si="5"/>
        <v>7.6530612244897958</v>
      </c>
    </row>
    <row r="110" spans="4:8" ht="14.25" customHeight="1" x14ac:dyDescent="0.2">
      <c r="D110" s="126" t="s">
        <v>124</v>
      </c>
      <c r="E110" s="127"/>
      <c r="F110" s="128"/>
      <c r="G110" s="129">
        <v>1</v>
      </c>
      <c r="H110" s="130">
        <f t="shared" si="5"/>
        <v>0.51020408163265307</v>
      </c>
    </row>
    <row r="111" spans="4:8" ht="14.25" customHeight="1" x14ac:dyDescent="0.2">
      <c r="D111" s="144" t="s">
        <v>125</v>
      </c>
      <c r="E111" s="145"/>
      <c r="F111" s="146"/>
      <c r="G111" s="147">
        <v>1</v>
      </c>
      <c r="H111" s="148">
        <f t="shared" si="5"/>
        <v>0.51020408163265307</v>
      </c>
    </row>
    <row r="112" spans="4:8" ht="14.25" customHeight="1" x14ac:dyDescent="0.2">
      <c r="D112" s="144" t="s">
        <v>100</v>
      </c>
      <c r="E112" s="145"/>
      <c r="F112" s="146"/>
      <c r="G112" s="147">
        <v>3</v>
      </c>
      <c r="H112" s="143">
        <f t="shared" si="5"/>
        <v>1.5306122448979591</v>
      </c>
    </row>
    <row r="113" spans="4:8" ht="14.25" customHeight="1" x14ac:dyDescent="0.2">
      <c r="D113" s="144" t="s">
        <v>101</v>
      </c>
      <c r="E113" s="145"/>
      <c r="F113" s="146"/>
      <c r="G113" s="147">
        <v>2</v>
      </c>
      <c r="H113" s="135">
        <f t="shared" si="5"/>
        <v>1.0204081632653061</v>
      </c>
    </row>
    <row r="114" spans="4:8" ht="14.25" customHeight="1" x14ac:dyDescent="0.2">
      <c r="D114" s="131" t="s">
        <v>3</v>
      </c>
      <c r="E114" s="132"/>
      <c r="F114" s="133"/>
      <c r="G114" s="134">
        <v>8</v>
      </c>
      <c r="H114" s="136">
        <f t="shared" si="5"/>
        <v>4.0816326530612246</v>
      </c>
    </row>
    <row r="115" spans="4:8" ht="14.25" customHeight="1" x14ac:dyDescent="0.2">
      <c r="D115" s="123" t="s">
        <v>70</v>
      </c>
      <c r="E115" s="114"/>
      <c r="F115" s="115"/>
      <c r="G115" s="105">
        <v>2</v>
      </c>
      <c r="H115" s="106">
        <f>G115*100/G143</f>
        <v>1.0204081632653061</v>
      </c>
    </row>
    <row r="116" spans="4:8" ht="14.25" customHeight="1" x14ac:dyDescent="0.2">
      <c r="D116" s="131" t="s">
        <v>122</v>
      </c>
      <c r="E116" s="132"/>
      <c r="F116" s="133"/>
      <c r="G116" s="134">
        <v>1</v>
      </c>
      <c r="H116" s="135">
        <f t="shared" ref="H116:H143" si="6">G116*100/$G$143</f>
        <v>0.51020408163265307</v>
      </c>
    </row>
    <row r="117" spans="4:8" ht="14.25" customHeight="1" x14ac:dyDescent="0.2">
      <c r="D117" s="119" t="s">
        <v>123</v>
      </c>
      <c r="E117" s="103"/>
      <c r="F117" s="104"/>
      <c r="G117" s="149">
        <v>1</v>
      </c>
      <c r="H117" s="135">
        <f t="shared" si="6"/>
        <v>0.51020408163265307</v>
      </c>
    </row>
    <row r="118" spans="4:8" ht="14.25" customHeight="1" x14ac:dyDescent="0.2">
      <c r="D118" s="5" t="s">
        <v>4</v>
      </c>
      <c r="E118" s="63"/>
      <c r="F118" s="7"/>
      <c r="G118" s="10">
        <f>G119+G122</f>
        <v>43</v>
      </c>
      <c r="H118" s="87">
        <f t="shared" si="6"/>
        <v>21.938775510204081</v>
      </c>
    </row>
    <row r="119" spans="4:8" ht="14.25" customHeight="1" x14ac:dyDescent="0.2">
      <c r="D119" s="120" t="s">
        <v>5</v>
      </c>
      <c r="E119" s="116"/>
      <c r="F119" s="7"/>
      <c r="G119" s="9">
        <f>G120+G121</f>
        <v>37</v>
      </c>
      <c r="H119" s="87">
        <f t="shared" si="6"/>
        <v>18.877551020408163</v>
      </c>
    </row>
    <row r="120" spans="4:8" ht="14.25" customHeight="1" x14ac:dyDescent="0.2">
      <c r="D120" s="117" t="s">
        <v>47</v>
      </c>
      <c r="E120" s="52"/>
      <c r="F120" s="53"/>
      <c r="G120" s="48">
        <v>7</v>
      </c>
      <c r="H120" s="97">
        <f t="shared" si="6"/>
        <v>3.5714285714285716</v>
      </c>
    </row>
    <row r="121" spans="4:8" ht="14.25" customHeight="1" x14ac:dyDescent="0.2">
      <c r="D121" s="150" t="s">
        <v>6</v>
      </c>
      <c r="E121" s="80"/>
      <c r="F121" s="81"/>
      <c r="G121" s="82">
        <v>30</v>
      </c>
      <c r="H121" s="97">
        <f t="shared" si="6"/>
        <v>15.306122448979592</v>
      </c>
    </row>
    <row r="122" spans="4:8" ht="14.25" customHeight="1" x14ac:dyDescent="0.2">
      <c r="D122" s="120" t="s">
        <v>16</v>
      </c>
      <c r="E122" s="116"/>
      <c r="F122" s="7"/>
      <c r="G122" s="9">
        <f>SUM(G123:G125)</f>
        <v>6</v>
      </c>
      <c r="H122" s="87">
        <f t="shared" si="6"/>
        <v>3.0612244897959182</v>
      </c>
    </row>
    <row r="123" spans="4:8" ht="14.25" customHeight="1" x14ac:dyDescent="0.2">
      <c r="D123" s="117" t="s">
        <v>79</v>
      </c>
      <c r="E123" s="52"/>
      <c r="F123" s="53"/>
      <c r="G123" s="48">
        <v>1</v>
      </c>
      <c r="H123" s="97">
        <f t="shared" si="6"/>
        <v>0.51020408163265307</v>
      </c>
    </row>
    <row r="124" spans="4:8" ht="14.25" customHeight="1" x14ac:dyDescent="0.2">
      <c r="D124" s="118" t="s">
        <v>85</v>
      </c>
      <c r="E124" s="37"/>
      <c r="F124" s="38"/>
      <c r="G124" s="39">
        <v>3</v>
      </c>
      <c r="H124" s="97">
        <f t="shared" si="6"/>
        <v>1.5306122448979591</v>
      </c>
    </row>
    <row r="125" spans="4:8" ht="14.25" customHeight="1" x14ac:dyDescent="0.2">
      <c r="D125" s="118" t="s">
        <v>126</v>
      </c>
      <c r="E125" s="37"/>
      <c r="F125" s="38"/>
      <c r="G125" s="39">
        <v>2</v>
      </c>
      <c r="H125" s="97">
        <f t="shared" si="6"/>
        <v>1.0204081632653061</v>
      </c>
    </row>
    <row r="126" spans="4:8" ht="14.25" customHeight="1" x14ac:dyDescent="0.2">
      <c r="D126" s="5" t="s">
        <v>7</v>
      </c>
      <c r="E126" s="63"/>
      <c r="F126" s="7"/>
      <c r="G126" s="11">
        <f>G127</f>
        <v>132</v>
      </c>
      <c r="H126" s="87">
        <f t="shared" si="6"/>
        <v>67.34693877551021</v>
      </c>
    </row>
    <row r="127" spans="4:8" ht="14.25" customHeight="1" x14ac:dyDescent="0.2">
      <c r="D127" s="123" t="s">
        <v>8</v>
      </c>
      <c r="E127" s="63"/>
      <c r="F127" s="7"/>
      <c r="G127" s="11">
        <f>SUM(G128:G139)</f>
        <v>132</v>
      </c>
      <c r="H127" s="87">
        <f t="shared" si="6"/>
        <v>67.34693877551021</v>
      </c>
    </row>
    <row r="128" spans="4:8" ht="14.25" customHeight="1" x14ac:dyDescent="0.2">
      <c r="D128" s="119" t="s">
        <v>80</v>
      </c>
      <c r="E128" s="103"/>
      <c r="F128" s="104"/>
      <c r="G128" s="121">
        <v>4</v>
      </c>
      <c r="H128" s="122">
        <f t="shared" si="6"/>
        <v>2.0408163265306123</v>
      </c>
    </row>
    <row r="129" spans="4:9" ht="14.25" customHeight="1" x14ac:dyDescent="0.2">
      <c r="D129" s="118" t="s">
        <v>48</v>
      </c>
      <c r="E129" s="37"/>
      <c r="F129" s="38"/>
      <c r="G129" s="39">
        <v>10</v>
      </c>
      <c r="H129" s="97">
        <f t="shared" si="6"/>
        <v>5.1020408163265305</v>
      </c>
    </row>
    <row r="130" spans="4:9" ht="14.25" customHeight="1" x14ac:dyDescent="0.2">
      <c r="D130" s="118" t="s">
        <v>49</v>
      </c>
      <c r="E130" s="37"/>
      <c r="F130" s="38"/>
      <c r="G130" s="39">
        <v>11</v>
      </c>
      <c r="H130" s="97">
        <f t="shared" si="6"/>
        <v>5.6122448979591839</v>
      </c>
    </row>
    <row r="131" spans="4:9" ht="14.25" customHeight="1" x14ac:dyDescent="0.2">
      <c r="D131" s="118" t="s">
        <v>127</v>
      </c>
      <c r="E131" s="37"/>
      <c r="F131" s="38"/>
      <c r="G131" s="39">
        <v>1</v>
      </c>
      <c r="H131" s="97">
        <f t="shared" si="6"/>
        <v>0.51020408163265307</v>
      </c>
    </row>
    <row r="132" spans="4:9" ht="14.25" customHeight="1" x14ac:dyDescent="0.2">
      <c r="D132" s="118" t="s">
        <v>15</v>
      </c>
      <c r="E132" s="37"/>
      <c r="F132" s="38"/>
      <c r="G132" s="39">
        <v>44</v>
      </c>
      <c r="H132" s="97">
        <f t="shared" si="6"/>
        <v>22.448979591836736</v>
      </c>
    </row>
    <row r="133" spans="4:9" ht="14.25" customHeight="1" x14ac:dyDescent="0.2">
      <c r="D133" s="118" t="s">
        <v>102</v>
      </c>
      <c r="E133" s="37"/>
      <c r="F133" s="38"/>
      <c r="G133" s="39">
        <v>1</v>
      </c>
      <c r="H133" s="97">
        <f t="shared" si="6"/>
        <v>0.51020408163265307</v>
      </c>
    </row>
    <row r="134" spans="4:9" ht="14.25" customHeight="1" x14ac:dyDescent="0.2">
      <c r="D134" s="118" t="s">
        <v>76</v>
      </c>
      <c r="E134" s="37"/>
      <c r="F134" s="38"/>
      <c r="G134" s="39">
        <v>8</v>
      </c>
      <c r="H134" s="97">
        <f t="shared" si="6"/>
        <v>4.0816326530612246</v>
      </c>
    </row>
    <row r="135" spans="4:9" ht="14.25" customHeight="1" x14ac:dyDescent="0.2">
      <c r="D135" s="118" t="s">
        <v>50</v>
      </c>
      <c r="E135" s="37"/>
      <c r="F135" s="38"/>
      <c r="G135" s="39">
        <v>22</v>
      </c>
      <c r="H135" s="97">
        <f t="shared" si="6"/>
        <v>11.224489795918368</v>
      </c>
    </row>
    <row r="136" spans="4:9" ht="14.25" customHeight="1" x14ac:dyDescent="0.2">
      <c r="D136" s="118" t="s">
        <v>14</v>
      </c>
      <c r="E136" s="37"/>
      <c r="F136" s="38"/>
      <c r="G136" s="39">
        <v>14</v>
      </c>
      <c r="H136" s="97">
        <f t="shared" si="6"/>
        <v>7.1428571428571432</v>
      </c>
    </row>
    <row r="137" spans="4:9" ht="14.25" customHeight="1" x14ac:dyDescent="0.2">
      <c r="D137" s="118" t="s">
        <v>77</v>
      </c>
      <c r="E137" s="37"/>
      <c r="F137" s="38"/>
      <c r="G137" s="39">
        <v>11</v>
      </c>
      <c r="H137" s="97">
        <f t="shared" si="6"/>
        <v>5.6122448979591839</v>
      </c>
    </row>
    <row r="138" spans="4:9" ht="14.25" customHeight="1" x14ac:dyDescent="0.2">
      <c r="D138" s="118" t="s">
        <v>87</v>
      </c>
      <c r="E138" s="37"/>
      <c r="F138" s="38"/>
      <c r="G138" s="39">
        <v>1</v>
      </c>
      <c r="H138" s="97">
        <f t="shared" si="6"/>
        <v>0.51020408163265307</v>
      </c>
    </row>
    <row r="139" spans="4:9" ht="14.25" customHeight="1" x14ac:dyDescent="0.2">
      <c r="D139" s="118" t="s">
        <v>51</v>
      </c>
      <c r="E139" s="37"/>
      <c r="F139" s="38"/>
      <c r="G139" s="39">
        <v>5</v>
      </c>
      <c r="H139" s="97">
        <f t="shared" si="6"/>
        <v>2.5510204081632653</v>
      </c>
    </row>
    <row r="140" spans="4:9" ht="14.25" customHeight="1" x14ac:dyDescent="0.2">
      <c r="D140" s="5" t="s">
        <v>61</v>
      </c>
      <c r="E140" s="96"/>
      <c r="F140" s="96"/>
      <c r="G140" s="11">
        <v>3</v>
      </c>
      <c r="H140" s="87">
        <f t="shared" si="6"/>
        <v>1.5306122448979591</v>
      </c>
    </row>
    <row r="141" spans="4:9" ht="14.25" customHeight="1" x14ac:dyDescent="0.2">
      <c r="D141" s="118" t="s">
        <v>88</v>
      </c>
      <c r="E141" s="37"/>
      <c r="F141" s="38"/>
      <c r="G141" s="39">
        <v>3</v>
      </c>
      <c r="H141" s="97">
        <f t="shared" si="6"/>
        <v>1.5306122448979591</v>
      </c>
    </row>
    <row r="142" spans="4:9" ht="14.25" customHeight="1" x14ac:dyDescent="0.2">
      <c r="D142" s="5" t="s">
        <v>128</v>
      </c>
      <c r="E142" s="96"/>
      <c r="F142" s="96"/>
      <c r="G142" s="11">
        <v>1</v>
      </c>
      <c r="H142" s="87">
        <f t="shared" si="6"/>
        <v>0.51020408163265307</v>
      </c>
    </row>
    <row r="143" spans="4:9" ht="14.25" customHeight="1" x14ac:dyDescent="0.2">
      <c r="D143" s="12"/>
      <c r="E143" s="6"/>
      <c r="F143" s="125" t="s">
        <v>9</v>
      </c>
      <c r="G143" s="13">
        <f>G108+G118+G126+G140+G142</f>
        <v>196</v>
      </c>
      <c r="H143" s="87">
        <f t="shared" si="6"/>
        <v>100</v>
      </c>
    </row>
    <row r="144" spans="4:9" ht="14.25" customHeight="1" x14ac:dyDescent="0.2">
      <c r="D144" s="43" t="s">
        <v>103</v>
      </c>
      <c r="E144" s="40"/>
      <c r="F144" s="40"/>
      <c r="G144" s="40"/>
      <c r="H144" s="40"/>
      <c r="I144" s="40"/>
    </row>
    <row r="145" spans="2:7" ht="15.95" customHeight="1" x14ac:dyDescent="0.2">
      <c r="D145" s="61" t="s">
        <v>69</v>
      </c>
    </row>
    <row r="146" spans="2:7" ht="3.75" customHeight="1" x14ac:dyDescent="0.2"/>
    <row r="147" spans="2:7" ht="21" customHeight="1" x14ac:dyDescent="0.2">
      <c r="D147" s="28"/>
      <c r="E147" s="29"/>
      <c r="F147" s="2" t="s">
        <v>12</v>
      </c>
      <c r="G147" s="2" t="s">
        <v>29</v>
      </c>
    </row>
    <row r="148" spans="2:7" ht="15.95" customHeight="1" x14ac:dyDescent="0.2">
      <c r="D148" s="46" t="s">
        <v>58</v>
      </c>
      <c r="E148" s="47"/>
      <c r="F148" s="48">
        <v>15</v>
      </c>
      <c r="G148" s="99">
        <f>F148*100/$F$150</f>
        <v>3.6585365853658538</v>
      </c>
    </row>
    <row r="149" spans="2:7" ht="15.95" customHeight="1" x14ac:dyDescent="0.2">
      <c r="D149" s="168" t="s">
        <v>52</v>
      </c>
      <c r="E149" s="164"/>
      <c r="F149" s="49">
        <v>395</v>
      </c>
      <c r="G149" s="100">
        <f t="shared" ref="G149:G150" si="7">F149*100/$F$150</f>
        <v>96.341463414634148</v>
      </c>
    </row>
    <row r="150" spans="2:7" ht="15.95" customHeight="1" x14ac:dyDescent="0.2">
      <c r="D150" s="12"/>
      <c r="E150" s="125" t="s">
        <v>31</v>
      </c>
      <c r="F150" s="12">
        <f>SUM(F148:F149)</f>
        <v>410</v>
      </c>
      <c r="G150" s="98">
        <f t="shared" si="7"/>
        <v>100</v>
      </c>
    </row>
    <row r="151" spans="2:7" ht="15.95" customHeight="1" x14ac:dyDescent="0.2">
      <c r="D151" s="43" t="s">
        <v>103</v>
      </c>
    </row>
    <row r="152" spans="2:7" ht="15.95" customHeight="1" x14ac:dyDescent="0.2"/>
    <row r="153" spans="2:7" ht="15.95" customHeight="1" x14ac:dyDescent="0.2"/>
    <row r="154" spans="2:7" ht="4.5" customHeight="1" x14ac:dyDescent="0.2"/>
    <row r="155" spans="2:7" ht="19.5" customHeight="1" x14ac:dyDescent="0.2"/>
    <row r="156" spans="2:7" ht="15.95" customHeight="1" x14ac:dyDescent="0.2"/>
    <row r="157" spans="2:7" ht="15.95" customHeight="1" x14ac:dyDescent="0.2"/>
    <row r="158" spans="2:7" ht="15.95" customHeight="1" x14ac:dyDescent="0.2"/>
    <row r="159" spans="2:7" ht="15.95" customHeight="1" x14ac:dyDescent="0.2"/>
    <row r="160" spans="2:7" ht="15.95" customHeight="1" x14ac:dyDescent="0.2">
      <c r="B160" s="33"/>
    </row>
    <row r="161" spans="1:3" ht="15.95" customHeight="1" x14ac:dyDescent="0.2"/>
    <row r="162" spans="1:3" ht="15.95" customHeight="1" x14ac:dyDescent="0.2"/>
    <row r="163" spans="1:3" s="41" customFormat="1" ht="15.95" customHeight="1" x14ac:dyDescent="0.2">
      <c r="A163" s="30"/>
      <c r="B163" s="30"/>
      <c r="C163" s="30"/>
    </row>
    <row r="164" spans="1:3" ht="15.95" customHeight="1" x14ac:dyDescent="0.2">
      <c r="C164" s="35"/>
    </row>
    <row r="165" spans="1:3" ht="15.95" customHeight="1" x14ac:dyDescent="0.2"/>
    <row r="166" spans="1:3" ht="15.95" customHeight="1" x14ac:dyDescent="0.2"/>
    <row r="167" spans="1:3" ht="15.95" customHeight="1" x14ac:dyDescent="0.2"/>
    <row r="168" spans="1:3" ht="15.95" customHeight="1" x14ac:dyDescent="0.2"/>
    <row r="169" spans="1:3" ht="15.95" customHeight="1" x14ac:dyDescent="0.2"/>
    <row r="170" spans="1:3" ht="15.95" customHeight="1" x14ac:dyDescent="0.2"/>
    <row r="171" spans="1:3" ht="15.95" customHeight="1" x14ac:dyDescent="0.2"/>
    <row r="172" spans="1:3" ht="15.95" customHeight="1" x14ac:dyDescent="0.2"/>
    <row r="173" spans="1:3" ht="15.95" customHeight="1" x14ac:dyDescent="0.2"/>
    <row r="174" spans="1:3" ht="15.95" customHeight="1" x14ac:dyDescent="0.2"/>
    <row r="175" spans="1:3" ht="15.95" customHeight="1" x14ac:dyDescent="0.2"/>
    <row r="176" spans="1:3" ht="15.95" customHeight="1" x14ac:dyDescent="0.2"/>
    <row r="177" ht="15.95" customHeight="1" x14ac:dyDescent="0.2"/>
    <row r="178" ht="15.95" customHeight="1" x14ac:dyDescent="0.2"/>
    <row r="179" ht="15.95" customHeight="1" x14ac:dyDescent="0.2"/>
    <row r="180" ht="15.95" customHeight="1" x14ac:dyDescent="0.2"/>
    <row r="181" ht="15.95" customHeight="1" x14ac:dyDescent="0.2"/>
    <row r="182" ht="15.95" customHeight="1" x14ac:dyDescent="0.2"/>
    <row r="183" ht="15.95" customHeight="1" x14ac:dyDescent="0.2"/>
    <row r="184" ht="15.95" customHeight="1" x14ac:dyDescent="0.2"/>
    <row r="185" ht="15.95" customHeight="1" x14ac:dyDescent="0.2"/>
    <row r="186" ht="15.95" customHeight="1" x14ac:dyDescent="0.2"/>
    <row r="187" ht="15.95" customHeight="1" x14ac:dyDescent="0.2"/>
    <row r="188" ht="15.95" customHeight="1" x14ac:dyDescent="0.2"/>
    <row r="189" ht="15.95" customHeight="1" x14ac:dyDescent="0.2"/>
    <row r="190" ht="15.95" customHeight="1" x14ac:dyDescent="0.2"/>
    <row r="191" ht="15.95" customHeight="1" x14ac:dyDescent="0.2"/>
    <row r="192" ht="15.95" customHeight="1" x14ac:dyDescent="0.2"/>
    <row r="193" ht="15.95" customHeight="1" x14ac:dyDescent="0.2"/>
    <row r="194" ht="15.95" customHeight="1" x14ac:dyDescent="0.2"/>
    <row r="195" ht="15.95" customHeight="1" x14ac:dyDescent="0.2"/>
    <row r="196" ht="15.95" customHeight="1" x14ac:dyDescent="0.2"/>
    <row r="197" ht="15.95" customHeight="1" x14ac:dyDescent="0.2"/>
    <row r="198" ht="15.95" customHeight="1" x14ac:dyDescent="0.2"/>
    <row r="199" ht="15.95" customHeight="1" x14ac:dyDescent="0.2"/>
    <row r="200" ht="15.95" customHeight="1" x14ac:dyDescent="0.2"/>
    <row r="201" ht="15.95" customHeight="1" x14ac:dyDescent="0.2"/>
    <row r="202" ht="15.95" customHeight="1" x14ac:dyDescent="0.2"/>
    <row r="203" ht="15.95" customHeight="1" x14ac:dyDescent="0.2"/>
    <row r="204" ht="15.95" customHeight="1" x14ac:dyDescent="0.2"/>
    <row r="205" ht="15.95" customHeight="1" x14ac:dyDescent="0.2"/>
    <row r="206" ht="15.95" customHeight="1" x14ac:dyDescent="0.2"/>
    <row r="207" ht="15.95" customHeight="1" x14ac:dyDescent="0.2"/>
    <row r="208" ht="15.95" customHeight="1" x14ac:dyDescent="0.2"/>
    <row r="209" ht="15.95" customHeight="1" x14ac:dyDescent="0.2"/>
    <row r="210" ht="15.95" customHeight="1" x14ac:dyDescent="0.2"/>
    <row r="211" ht="15.95" customHeight="1" x14ac:dyDescent="0.2"/>
    <row r="212" ht="15.95" customHeight="1" x14ac:dyDescent="0.2"/>
    <row r="213" ht="15.95" customHeight="1" x14ac:dyDescent="0.2"/>
    <row r="214" ht="15.95" customHeight="1" x14ac:dyDescent="0.2"/>
    <row r="215" ht="15.95" customHeight="1" x14ac:dyDescent="0.2"/>
    <row r="216" ht="15.95" customHeight="1" x14ac:dyDescent="0.2"/>
    <row r="217" ht="15.95" customHeight="1" x14ac:dyDescent="0.2"/>
    <row r="218" ht="15.95" customHeight="1" x14ac:dyDescent="0.2"/>
    <row r="219" ht="15.95" customHeight="1" x14ac:dyDescent="0.2"/>
    <row r="220" ht="15.95" customHeight="1" x14ac:dyDescent="0.2"/>
    <row r="221" ht="15.95" customHeight="1" x14ac:dyDescent="0.2"/>
    <row r="222" ht="15.95" customHeight="1" x14ac:dyDescent="0.2"/>
    <row r="223" ht="15.95" customHeight="1" x14ac:dyDescent="0.2"/>
    <row r="224" ht="15.95" customHeight="1" x14ac:dyDescent="0.2"/>
    <row r="225" ht="15.95" customHeight="1" x14ac:dyDescent="0.2"/>
    <row r="226" ht="15.95" customHeight="1" x14ac:dyDescent="0.2"/>
    <row r="227" ht="15.95" customHeight="1" x14ac:dyDescent="0.2"/>
    <row r="228" ht="15.95" customHeight="1" x14ac:dyDescent="0.2"/>
    <row r="229" ht="15.95" customHeight="1" x14ac:dyDescent="0.2"/>
    <row r="230" ht="15.95" customHeight="1" x14ac:dyDescent="0.2"/>
    <row r="231" ht="15.95" customHeight="1" x14ac:dyDescent="0.2"/>
    <row r="232" ht="15.95" customHeight="1" x14ac:dyDescent="0.2"/>
    <row r="233" ht="15.95" customHeight="1" x14ac:dyDescent="0.2"/>
    <row r="234" ht="15.95" customHeight="1" x14ac:dyDescent="0.2"/>
    <row r="235" ht="15.95" customHeight="1" x14ac:dyDescent="0.2"/>
    <row r="236" ht="15.95" customHeight="1" x14ac:dyDescent="0.2"/>
    <row r="237" ht="15.95" customHeight="1" x14ac:dyDescent="0.2"/>
    <row r="238" ht="15.95" customHeight="1" x14ac:dyDescent="0.2"/>
    <row r="239" ht="15.95" customHeight="1" x14ac:dyDescent="0.2"/>
    <row r="240" ht="15.95" customHeight="1" x14ac:dyDescent="0.2"/>
    <row r="241" ht="15.95" customHeight="1" x14ac:dyDescent="0.2"/>
    <row r="242" ht="15.95" customHeight="1" x14ac:dyDescent="0.2"/>
    <row r="243" ht="15.95" customHeight="1" x14ac:dyDescent="0.2"/>
    <row r="244" ht="15.95" customHeight="1" x14ac:dyDescent="0.2"/>
    <row r="245" ht="15.95" customHeight="1" x14ac:dyDescent="0.2"/>
    <row r="246" ht="15.95" customHeight="1" x14ac:dyDescent="0.2"/>
    <row r="247" ht="15.95" customHeight="1" x14ac:dyDescent="0.2"/>
    <row r="248" ht="15.95" customHeight="1" x14ac:dyDescent="0.2"/>
    <row r="249" ht="15.95" customHeight="1" x14ac:dyDescent="0.2"/>
    <row r="250" ht="15.95" customHeight="1" x14ac:dyDescent="0.2"/>
    <row r="251" ht="15.95" customHeight="1" x14ac:dyDescent="0.2"/>
    <row r="252" ht="15.95" customHeight="1" x14ac:dyDescent="0.2"/>
    <row r="253" ht="15.95" customHeight="1" x14ac:dyDescent="0.2"/>
    <row r="254" ht="15.95" customHeight="1" x14ac:dyDescent="0.2"/>
    <row r="255" ht="15.95" customHeight="1" x14ac:dyDescent="0.2"/>
    <row r="256" ht="15.95" customHeight="1" x14ac:dyDescent="0.2"/>
    <row r="257" ht="15.95" customHeight="1" x14ac:dyDescent="0.2"/>
    <row r="258" ht="15.95" customHeight="1" x14ac:dyDescent="0.2"/>
    <row r="259" ht="15.95" customHeight="1" x14ac:dyDescent="0.2"/>
    <row r="260" ht="15.95" customHeight="1" x14ac:dyDescent="0.2"/>
    <row r="261" ht="15.95" customHeight="1" x14ac:dyDescent="0.2"/>
    <row r="262" ht="15.95" customHeight="1" x14ac:dyDescent="0.2"/>
    <row r="263" ht="15.95" customHeight="1" x14ac:dyDescent="0.2"/>
    <row r="264" ht="15.95" customHeight="1" x14ac:dyDescent="0.2"/>
    <row r="265" ht="15.95" customHeight="1" x14ac:dyDescent="0.2"/>
    <row r="266" ht="15.95" customHeight="1" x14ac:dyDescent="0.2"/>
    <row r="267" ht="15.95" customHeight="1" x14ac:dyDescent="0.2"/>
    <row r="268" ht="15.95" customHeight="1" x14ac:dyDescent="0.2"/>
    <row r="269" ht="15.95" customHeight="1" x14ac:dyDescent="0.2"/>
    <row r="270" ht="15.95" customHeight="1" x14ac:dyDescent="0.2"/>
    <row r="271" ht="15.95" customHeight="1" x14ac:dyDescent="0.2"/>
    <row r="272" ht="15.95" customHeight="1" x14ac:dyDescent="0.2"/>
    <row r="273" ht="15.95" customHeight="1" x14ac:dyDescent="0.2"/>
    <row r="274" ht="15.95" customHeight="1" x14ac:dyDescent="0.2"/>
    <row r="275" ht="15.95" customHeight="1" x14ac:dyDescent="0.2"/>
    <row r="276" ht="15.95" customHeight="1" x14ac:dyDescent="0.2"/>
    <row r="277" ht="15.95" customHeight="1" x14ac:dyDescent="0.2"/>
    <row r="278" ht="15.95" customHeight="1" x14ac:dyDescent="0.2"/>
    <row r="279" ht="15.95" customHeight="1" x14ac:dyDescent="0.2"/>
    <row r="280" ht="15.95" customHeight="1" x14ac:dyDescent="0.2"/>
    <row r="281" ht="15.95" customHeight="1" x14ac:dyDescent="0.2"/>
    <row r="282" ht="15.95" customHeight="1" x14ac:dyDescent="0.2"/>
    <row r="283" ht="15.95" customHeight="1" x14ac:dyDescent="0.2"/>
    <row r="284" ht="15.95" customHeight="1" x14ac:dyDescent="0.2"/>
    <row r="285" ht="15.95" customHeight="1" x14ac:dyDescent="0.2"/>
    <row r="286" ht="15.95" customHeight="1" x14ac:dyDescent="0.2"/>
    <row r="287" ht="15.95" customHeight="1" x14ac:dyDescent="0.2"/>
    <row r="288" ht="15.95" customHeight="1" x14ac:dyDescent="0.2"/>
    <row r="289" ht="15.95" customHeight="1" x14ac:dyDescent="0.2"/>
    <row r="290" ht="15.95" customHeight="1" x14ac:dyDescent="0.2"/>
    <row r="291" ht="15.95" customHeight="1" x14ac:dyDescent="0.2"/>
    <row r="292" ht="15.95" customHeight="1" x14ac:dyDescent="0.2"/>
    <row r="293" ht="15.95" customHeight="1" x14ac:dyDescent="0.2"/>
    <row r="294" ht="15.95" customHeight="1" x14ac:dyDescent="0.2"/>
    <row r="295" ht="15.95" customHeight="1" x14ac:dyDescent="0.2"/>
    <row r="296" ht="15.95" customHeight="1" x14ac:dyDescent="0.2"/>
    <row r="297" ht="15.95" customHeight="1" x14ac:dyDescent="0.2"/>
    <row r="298" ht="15.95" customHeight="1" x14ac:dyDescent="0.2"/>
    <row r="299" ht="15.95" customHeight="1" x14ac:dyDescent="0.2"/>
    <row r="300" ht="15.95" customHeight="1" x14ac:dyDescent="0.2"/>
    <row r="301" ht="15.95" customHeight="1" x14ac:dyDescent="0.2"/>
    <row r="302" ht="15.95" customHeight="1" x14ac:dyDescent="0.2"/>
    <row r="303" ht="15.95" customHeight="1" x14ac:dyDescent="0.2"/>
    <row r="304" ht="15.95" customHeight="1" x14ac:dyDescent="0.2"/>
    <row r="305" ht="15.95" customHeight="1" x14ac:dyDescent="0.2"/>
    <row r="306" ht="15.95" customHeight="1" x14ac:dyDescent="0.2"/>
    <row r="307" ht="15.95" customHeight="1" x14ac:dyDescent="0.2"/>
    <row r="308" ht="15.95" customHeight="1" x14ac:dyDescent="0.2"/>
    <row r="309" ht="15.95" customHeight="1" x14ac:dyDescent="0.2"/>
    <row r="310" ht="15.95" customHeight="1" x14ac:dyDescent="0.2"/>
    <row r="311" ht="15.95" customHeight="1" x14ac:dyDescent="0.2"/>
    <row r="312" ht="15.95" customHeight="1" x14ac:dyDescent="0.2"/>
    <row r="313" ht="15.95" customHeight="1" x14ac:dyDescent="0.2"/>
    <row r="314" ht="15.95" customHeight="1" x14ac:dyDescent="0.2"/>
    <row r="315" ht="15.95" customHeight="1" x14ac:dyDescent="0.2"/>
    <row r="316" ht="15.95" customHeight="1" x14ac:dyDescent="0.2"/>
    <row r="317" ht="15.95" customHeight="1" x14ac:dyDescent="0.2"/>
    <row r="318" ht="15.95" customHeight="1" x14ac:dyDescent="0.2"/>
    <row r="319" ht="15.95" customHeight="1" x14ac:dyDescent="0.2"/>
    <row r="320" ht="15.95" customHeight="1" x14ac:dyDescent="0.2"/>
    <row r="321" ht="15.95" customHeight="1" x14ac:dyDescent="0.2"/>
    <row r="322" ht="15.95" customHeight="1" x14ac:dyDescent="0.2"/>
    <row r="323" ht="15.95" customHeight="1" x14ac:dyDescent="0.2"/>
    <row r="324" ht="15.95" customHeight="1" x14ac:dyDescent="0.2"/>
    <row r="325" ht="15.95" customHeight="1" x14ac:dyDescent="0.2"/>
    <row r="326" ht="15.95" customHeight="1" x14ac:dyDescent="0.2"/>
    <row r="327" ht="15.95" customHeight="1" x14ac:dyDescent="0.2"/>
    <row r="328" ht="15.95" customHeight="1" x14ac:dyDescent="0.2"/>
    <row r="329" ht="15.95" customHeight="1" x14ac:dyDescent="0.2"/>
    <row r="330" ht="15.95" customHeight="1" x14ac:dyDescent="0.2"/>
    <row r="331" ht="15.95" customHeight="1" x14ac:dyDescent="0.2"/>
    <row r="332" ht="15.95" customHeight="1" x14ac:dyDescent="0.2"/>
    <row r="333" ht="15.95" customHeight="1" x14ac:dyDescent="0.2"/>
    <row r="334" ht="15.95" customHeight="1" x14ac:dyDescent="0.2"/>
    <row r="335" ht="15.95" customHeight="1" x14ac:dyDescent="0.2"/>
    <row r="336" ht="15.95" customHeight="1" x14ac:dyDescent="0.2"/>
    <row r="337" ht="15.95" customHeight="1" x14ac:dyDescent="0.2"/>
    <row r="338" ht="15.95" customHeight="1" x14ac:dyDescent="0.2"/>
    <row r="339" ht="15.95" customHeight="1" x14ac:dyDescent="0.2"/>
    <row r="340" ht="15.95" customHeight="1" x14ac:dyDescent="0.2"/>
    <row r="341" ht="15.95" customHeight="1" x14ac:dyDescent="0.2"/>
    <row r="342" ht="15.95" customHeight="1" x14ac:dyDescent="0.2"/>
    <row r="343" ht="15.95" customHeight="1" x14ac:dyDescent="0.2"/>
    <row r="344" ht="15.95" customHeight="1" x14ac:dyDescent="0.2"/>
    <row r="345" ht="15.95" customHeight="1" x14ac:dyDescent="0.2"/>
    <row r="346" ht="15.95" customHeight="1" x14ac:dyDescent="0.2"/>
    <row r="347" ht="15.95" customHeight="1" x14ac:dyDescent="0.2"/>
    <row r="348" ht="15.95" customHeight="1" x14ac:dyDescent="0.2"/>
    <row r="349" ht="15.95" customHeight="1" x14ac:dyDescent="0.2"/>
    <row r="350" ht="15.95" customHeight="1" x14ac:dyDescent="0.2"/>
    <row r="351" ht="15.95" customHeight="1" x14ac:dyDescent="0.2"/>
    <row r="352" ht="15.95" customHeight="1" x14ac:dyDescent="0.2"/>
    <row r="353" ht="15.95" customHeight="1" x14ac:dyDescent="0.2"/>
    <row r="354" ht="15.95" customHeight="1" x14ac:dyDescent="0.2"/>
    <row r="355" ht="15.95" customHeight="1" x14ac:dyDescent="0.2"/>
    <row r="356" ht="15.95" customHeight="1" x14ac:dyDescent="0.2"/>
    <row r="357" ht="15.95" customHeight="1" x14ac:dyDescent="0.2"/>
    <row r="358" ht="15.95" customHeight="1" x14ac:dyDescent="0.2"/>
    <row r="359" ht="15.95" customHeight="1" x14ac:dyDescent="0.2"/>
    <row r="360" ht="15.95" customHeight="1" x14ac:dyDescent="0.2"/>
    <row r="361" ht="15.95" customHeight="1" x14ac:dyDescent="0.2"/>
    <row r="362" ht="15.95" customHeight="1" x14ac:dyDescent="0.2"/>
    <row r="363" ht="15.95" customHeight="1" x14ac:dyDescent="0.2"/>
    <row r="364" ht="15.95" customHeight="1" x14ac:dyDescent="0.2"/>
    <row r="365" ht="15.95" customHeight="1" x14ac:dyDescent="0.2"/>
    <row r="366" ht="15.95" customHeight="1" x14ac:dyDescent="0.2"/>
    <row r="367" ht="15.95" customHeight="1" x14ac:dyDescent="0.2"/>
    <row r="368" ht="15.95" customHeight="1" x14ac:dyDescent="0.2"/>
    <row r="369" ht="15.95" customHeight="1" x14ac:dyDescent="0.2"/>
    <row r="370" ht="15.95" customHeight="1" x14ac:dyDescent="0.2"/>
    <row r="371" ht="15.95" customHeight="1" x14ac:dyDescent="0.2"/>
    <row r="372" ht="15.95" customHeight="1" x14ac:dyDescent="0.2"/>
    <row r="373" ht="15.95" customHeight="1" x14ac:dyDescent="0.2"/>
    <row r="374" ht="15.95" customHeight="1" x14ac:dyDescent="0.2"/>
    <row r="375" ht="15.95" customHeight="1" x14ac:dyDescent="0.2"/>
    <row r="376" ht="15.95" customHeight="1" x14ac:dyDescent="0.2"/>
    <row r="377" ht="15.95" customHeight="1" x14ac:dyDescent="0.2"/>
    <row r="378" ht="15.95" customHeight="1" x14ac:dyDescent="0.2"/>
    <row r="379" ht="15.95" customHeight="1" x14ac:dyDescent="0.2"/>
    <row r="380" ht="15.95" customHeight="1" x14ac:dyDescent="0.2"/>
    <row r="381" ht="15.95" customHeight="1" x14ac:dyDescent="0.2"/>
    <row r="382" ht="15.95" customHeight="1" x14ac:dyDescent="0.2"/>
    <row r="383" ht="15.95" customHeight="1" x14ac:dyDescent="0.2"/>
    <row r="384" ht="15.95" customHeight="1" x14ac:dyDescent="0.2"/>
    <row r="385" ht="15.95" customHeight="1" x14ac:dyDescent="0.2"/>
    <row r="386" ht="15.95" customHeight="1" x14ac:dyDescent="0.2"/>
    <row r="387" ht="15.95" customHeight="1" x14ac:dyDescent="0.2"/>
    <row r="388" ht="15.95" customHeight="1" x14ac:dyDescent="0.2"/>
    <row r="389" ht="15.95" customHeight="1" x14ac:dyDescent="0.2"/>
    <row r="390" ht="15.95" customHeight="1" x14ac:dyDescent="0.2"/>
    <row r="391" ht="15.95" customHeight="1" x14ac:dyDescent="0.2"/>
    <row r="392" ht="15.95" customHeight="1" x14ac:dyDescent="0.2"/>
    <row r="393" ht="15.95" customHeight="1" x14ac:dyDescent="0.2"/>
    <row r="394" ht="15.95" customHeight="1" x14ac:dyDescent="0.2"/>
    <row r="395" ht="15.95" customHeight="1" x14ac:dyDescent="0.2"/>
    <row r="396" ht="15.95" customHeight="1" x14ac:dyDescent="0.2"/>
    <row r="397" ht="15.95" customHeight="1" x14ac:dyDescent="0.2"/>
  </sheetData>
  <sortState ref="D96:H101">
    <sortCondition ref="D96:D101"/>
  </sortState>
  <mergeCells count="5">
    <mergeCell ref="D16:E16"/>
    <mergeCell ref="D44:F44"/>
    <mergeCell ref="D23:E23"/>
    <mergeCell ref="D149:E149"/>
    <mergeCell ref="D84:F84"/>
  </mergeCells>
  <phoneticPr fontId="28" type="noConversion"/>
  <pageMargins left="0.6692913385826772" right="0.47244094488188981" top="0.39370078740157483" bottom="0.6692913385826772" header="0" footer="0"/>
  <pageSetup paperSize="9" fitToHeight="0" orientation="portrait" r:id="rId1"/>
  <headerFooter scaleWithDoc="0" alignWithMargins="0"/>
  <rowBreaks count="4" manualBreakCount="4">
    <brk id="41" min="2" max="9" man="1"/>
    <brk id="81" min="2" max="9" man="1"/>
    <brk id="104" min="2" max="9" man="1"/>
    <brk id="144" min="2" max="9" man="1"/>
  </rowBreaks>
  <ignoredErrors>
    <ignoredError sqref="G127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&gt;&gt;ÍNDICE&lt;&lt;</vt:lpstr>
      <vt:lpstr>Lanbide </vt:lpstr>
      <vt:lpstr>'&gt;&gt;ÍNDICE&lt;&lt;'!Área_de_impresión</vt:lpstr>
      <vt:lpstr>'Lanbide '!Área_de_impresión</vt:lpstr>
      <vt:lpstr>'&gt;&gt;ÍNDICE&lt;&lt;'!Títulos_a_imprimir</vt:lpstr>
      <vt:lpstr>'Lanbide '!Títulos_a_imprimir</vt:lpstr>
    </vt:vector>
  </TitlesOfParts>
  <Company>organization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Usuario de Windows</cp:lastModifiedBy>
  <cp:lastPrinted>2025-07-03T10:35:04Z</cp:lastPrinted>
  <dcterms:created xsi:type="dcterms:W3CDTF">2014-09-03T12:15:58Z</dcterms:created>
  <dcterms:modified xsi:type="dcterms:W3CDTF">2025-07-03T10:35:51Z</dcterms:modified>
</cp:coreProperties>
</file>