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5\1.TRABAJO\Cifras_xlsx_25\5.DEF\es\"/>
    </mc:Choice>
  </mc:AlternateContent>
  <bookViews>
    <workbookView xWindow="0" yWindow="0" windowWidth="28800" windowHeight="11355" tabRatio="769"/>
  </bookViews>
  <sheets>
    <sheet name="&gt;&gt;INDICE&lt;&lt;" sheetId="20" r:id="rId1"/>
    <sheet name="CUADRO_RESUMEN" sheetId="17" r:id="rId2"/>
    <sheet name="GENERAL" sheetId="9" r:id="rId3"/>
    <sheet name="VÍCTIMAS DIRECTAS" sheetId="18" r:id="rId4"/>
    <sheet name="VÍCTIMAS INDIRECTAS" sheetId="22" r:id="rId5"/>
    <sheet name="MENORES" sheetId="24" r:id="rId6"/>
  </sheets>
  <definedNames>
    <definedName name="_xlnm.Print_Area" localSheetId="0">'&gt;&gt;INDICE&lt;&lt;'!$C$5:$G$51</definedName>
    <definedName name="_xlnm.Print_Area" localSheetId="1">CUADRO_RESUMEN!$C$12:$K$99</definedName>
    <definedName name="_xlnm.Print_Area" localSheetId="2">GENERAL!$C$11:$L$21</definedName>
    <definedName name="_xlnm.Print_Area" localSheetId="5">MENORES!$C$11:$L$132</definedName>
    <definedName name="_xlnm.Print_Area" localSheetId="3">'VÍCTIMAS DIRECTAS'!$C$11:$K$203</definedName>
    <definedName name="_xlnm.Print_Area" localSheetId="4">'VÍCTIMAS INDIRECTAS'!$C$11:$L$43</definedName>
    <definedName name="_xlnm.Print_Titles" localSheetId="0">'&gt;&gt;INDICE&lt;&lt;'!$2:$5</definedName>
    <definedName name="_xlnm.Print_Titles" localSheetId="1">CUADRO_RESUMEN!$2:$11</definedName>
    <definedName name="_xlnm.Print_Titles" localSheetId="2">GENERAL!$2:$10</definedName>
    <definedName name="_xlnm.Print_Titles" localSheetId="5">MENORES!$2:$10</definedName>
    <definedName name="_xlnm.Print_Titles" localSheetId="3">'VÍCTIMAS DIRECTAS'!$2:$10</definedName>
    <definedName name="_xlnm.Print_Titles" localSheetId="4">'VÍCTIMAS INDIRECTAS'!$2:$10</definedName>
  </definedNames>
  <calcPr calcId="162913"/>
</workbook>
</file>

<file path=xl/calcChain.xml><?xml version="1.0" encoding="utf-8"?>
<calcChain xmlns="http://schemas.openxmlformats.org/spreadsheetml/2006/main">
  <c r="G115" i="24" l="1"/>
  <c r="H106" i="24" s="1"/>
  <c r="G78" i="24"/>
  <c r="G80" i="24" s="1"/>
  <c r="G98" i="24"/>
  <c r="H98" i="24" s="1"/>
  <c r="G89" i="24"/>
  <c r="H87" i="24" s="1"/>
  <c r="G56" i="24"/>
  <c r="H45" i="24"/>
  <c r="G45" i="24"/>
  <c r="F44" i="24"/>
  <c r="F43" i="24"/>
  <c r="H88" i="24" l="1"/>
  <c r="H89" i="24" s="1"/>
  <c r="H97" i="24"/>
  <c r="H105" i="24"/>
  <c r="H109" i="24"/>
  <c r="H114" i="24"/>
  <c r="H107" i="24"/>
  <c r="H112" i="24"/>
  <c r="H110" i="24"/>
  <c r="H71" i="24"/>
  <c r="H79" i="24"/>
  <c r="H77" i="24"/>
  <c r="H78" i="24"/>
  <c r="H96" i="24"/>
  <c r="H115" i="24"/>
  <c r="H111" i="24"/>
  <c r="H108" i="24"/>
  <c r="H113" i="24"/>
  <c r="H74" i="24"/>
  <c r="H73" i="24"/>
  <c r="H70" i="24"/>
  <c r="H76" i="24"/>
  <c r="H72" i="24"/>
  <c r="H80" i="24"/>
  <c r="H75" i="24"/>
  <c r="F45" i="24"/>
  <c r="G55" i="24"/>
  <c r="G63" i="24" l="1"/>
  <c r="H55" i="24" s="1"/>
  <c r="H63" i="24" l="1"/>
  <c r="H60" i="24"/>
  <c r="H54" i="24"/>
  <c r="H62" i="24"/>
  <c r="H52" i="24"/>
  <c r="H53" i="24"/>
  <c r="H57" i="24"/>
  <c r="H61" i="24"/>
  <c r="H58" i="24"/>
  <c r="H59" i="24"/>
  <c r="H56" i="24"/>
  <c r="G19" i="24" l="1"/>
  <c r="H19" i="24"/>
  <c r="F19" i="24"/>
  <c r="H27" i="24"/>
  <c r="G29" i="22"/>
  <c r="I201" i="18"/>
  <c r="I197" i="18"/>
  <c r="I198" i="18"/>
  <c r="I199" i="18"/>
  <c r="I200" i="18"/>
  <c r="I196" i="18"/>
  <c r="G147" i="18"/>
  <c r="H145" i="18" s="1"/>
  <c r="I53" i="24" l="1"/>
  <c r="I59" i="24"/>
  <c r="I52" i="24"/>
  <c r="I61" i="24"/>
  <c r="I54" i="24"/>
  <c r="I60" i="24"/>
  <c r="I57" i="24"/>
  <c r="I58" i="24"/>
  <c r="I62" i="24"/>
  <c r="I56" i="24"/>
  <c r="I55" i="24"/>
  <c r="I63" i="24"/>
  <c r="H33" i="24"/>
  <c r="H146" i="18"/>
  <c r="H147" i="18" s="1"/>
  <c r="I33" i="24" l="1"/>
  <c r="I30" i="24"/>
  <c r="I31" i="24"/>
  <c r="I28" i="24"/>
  <c r="I32" i="24"/>
  <c r="I29" i="24"/>
  <c r="I26" i="24"/>
  <c r="I27" i="24"/>
  <c r="G156" i="18" l="1"/>
  <c r="H156" i="18" s="1"/>
  <c r="H154" i="18" l="1"/>
  <c r="H155" i="18"/>
  <c r="H48" i="18" l="1"/>
  <c r="H33" i="18"/>
  <c r="G173" i="18"/>
  <c r="I33" i="18" l="1"/>
  <c r="H19" i="18"/>
  <c r="G19" i="18"/>
  <c r="I46" i="18"/>
  <c r="I43" i="18" l="1"/>
  <c r="I31" i="18"/>
  <c r="I27" i="18"/>
  <c r="I30" i="18"/>
  <c r="I26" i="18"/>
  <c r="I29" i="18"/>
  <c r="I32" i="18"/>
  <c r="I28" i="18"/>
  <c r="I47" i="18"/>
  <c r="I42" i="18"/>
  <c r="I45" i="18"/>
  <c r="I41" i="18"/>
  <c r="I40" i="18"/>
  <c r="I44" i="18"/>
  <c r="I48" i="18"/>
  <c r="G134" i="18" l="1"/>
  <c r="G138" i="18" l="1"/>
  <c r="H132" i="18" s="1"/>
  <c r="H125" i="18"/>
  <c r="H112" i="18" l="1"/>
  <c r="H121" i="18"/>
  <c r="H136" i="18"/>
  <c r="H170" i="18"/>
  <c r="H167" i="18"/>
  <c r="H164" i="18"/>
  <c r="H169" i="18"/>
  <c r="H163" i="18"/>
  <c r="H172" i="18"/>
  <c r="H168" i="18"/>
  <c r="H166" i="18"/>
  <c r="H171" i="18"/>
  <c r="H165" i="18"/>
  <c r="H111" i="18"/>
  <c r="H133" i="18"/>
  <c r="H123" i="18"/>
  <c r="H116" i="18"/>
  <c r="H127" i="18"/>
  <c r="H135" i="18"/>
  <c r="H120" i="18"/>
  <c r="H122" i="18"/>
  <c r="H137" i="18"/>
  <c r="H129" i="18"/>
  <c r="H131" i="18"/>
  <c r="H128" i="18"/>
  <c r="H130" i="18"/>
  <c r="H113" i="18"/>
  <c r="H126" i="18"/>
  <c r="H119" i="18"/>
  <c r="H124" i="18"/>
  <c r="H114" i="18"/>
  <c r="H115" i="18"/>
  <c r="H117" i="18"/>
  <c r="H118" i="18"/>
  <c r="H110" i="18"/>
  <c r="H134" i="18"/>
  <c r="H173" i="18" l="1"/>
  <c r="H138" i="18"/>
  <c r="G83" i="18" l="1"/>
  <c r="I29" i="22" l="1"/>
  <c r="H29" i="22"/>
  <c r="G94" i="18"/>
  <c r="G93" i="18" s="1"/>
  <c r="G88" i="18"/>
  <c r="G79" i="18"/>
  <c r="G77" i="18"/>
  <c r="F61" i="18"/>
  <c r="I85" i="18" l="1"/>
  <c r="I86" i="18"/>
  <c r="G82" i="18"/>
  <c r="I79" i="18"/>
  <c r="I78" i="18"/>
  <c r="I81" i="18"/>
  <c r="I89" i="18"/>
  <c r="G76" i="18"/>
  <c r="I80" i="18"/>
  <c r="I91" i="18"/>
  <c r="I76" i="18" l="1"/>
  <c r="G103" i="18"/>
  <c r="I103" i="18" s="1"/>
  <c r="H76" i="18" l="1"/>
  <c r="H83" i="18"/>
  <c r="H86" i="18"/>
  <c r="H85" i="18"/>
  <c r="H89" i="18"/>
  <c r="H80" i="18"/>
  <c r="H81" i="18"/>
  <c r="H78" i="18"/>
  <c r="H77" i="18"/>
  <c r="H79" i="18"/>
  <c r="H38" i="22" l="1"/>
  <c r="G38" i="22"/>
  <c r="F38" i="22" l="1"/>
  <c r="H91" i="18" l="1"/>
  <c r="G55" i="18"/>
  <c r="I77" i="18"/>
  <c r="I88" i="18"/>
  <c r="I90" i="18"/>
  <c r="I92" i="18"/>
  <c r="I99" i="18"/>
  <c r="H99" i="18"/>
  <c r="H82" i="18"/>
  <c r="H90" i="18"/>
  <c r="I98" i="18"/>
  <c r="I84" i="18"/>
  <c r="I96" i="18"/>
  <c r="I102" i="18"/>
  <c r="I97" i="18"/>
  <c r="I100" i="18"/>
  <c r="I95" i="18"/>
  <c r="I87" i="18"/>
  <c r="I101" i="18"/>
  <c r="I83" i="18"/>
  <c r="I94" i="18"/>
  <c r="I93" i="18"/>
  <c r="I82" i="18"/>
  <c r="H93" i="18"/>
  <c r="H102" i="18"/>
  <c r="H87" i="18"/>
  <c r="G56" i="18"/>
  <c r="G60" i="18"/>
  <c r="G57" i="18"/>
  <c r="G59" i="18"/>
  <c r="G58" i="18"/>
  <c r="H103" i="18" l="1"/>
  <c r="G61" i="18"/>
  <c r="H92" i="18" l="1"/>
  <c r="H97" i="18"/>
  <c r="H96" i="18"/>
  <c r="H88" i="18"/>
  <c r="H95" i="18"/>
  <c r="H94" i="18"/>
  <c r="H101" i="18"/>
  <c r="H100" i="18"/>
  <c r="H98" i="18"/>
  <c r="H84" i="18"/>
</calcChain>
</file>

<file path=xl/sharedStrings.xml><?xml version="1.0" encoding="utf-8"?>
<sst xmlns="http://schemas.openxmlformats.org/spreadsheetml/2006/main" count="726" uniqueCount="276">
  <si>
    <t>CUADRO RESUMEN</t>
  </si>
  <si>
    <t>RESUMEN ÁMBITO FORAL y MUNICIPAL</t>
  </si>
  <si>
    <t>ENTIDADES</t>
  </si>
  <si>
    <t>ASESORAM. JURÍDICO</t>
  </si>
  <si>
    <t>F</t>
  </si>
  <si>
    <t>DIPUTACIÓN FORAL BIZKAIA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</si>
  <si>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</si>
  <si>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</si>
  <si>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</si>
  <si>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</si>
  <si>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</si>
  <si>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</si>
  <si>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</si>
  <si>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</si>
  <si>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</si>
  <si>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</si>
  <si>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</si>
  <si>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</si>
  <si>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</si>
  <si>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</si>
  <si>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</si>
  <si>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</si>
  <si>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</si>
  <si>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</si>
  <si>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</si>
  <si>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Ortuella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</si>
  <si>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</si>
  <si>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</si>
  <si>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</si>
  <si>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</si>
  <si>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</si>
  <si>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</si>
  <si>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</si>
  <si>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</si>
  <si>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</si>
  <si>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</si>
  <si>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</si>
  <si>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</si>
  <si>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</si>
  <si>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</si>
  <si>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</si>
  <si>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</si>
  <si>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>TOTAL</t>
  </si>
  <si>
    <t xml:space="preserve">PERSONAS </t>
  </si>
  <si>
    <t>ATENDIDAS</t>
  </si>
  <si>
    <t xml:space="preserve">N.º de mujeres </t>
  </si>
  <si>
    <t>Gernika-Lumo</t>
  </si>
  <si>
    <t>Urduña/Orduña</t>
  </si>
  <si>
    <t>Maruri-Jatabe</t>
  </si>
  <si>
    <t>Valle de Trápaga-Trapagaran</t>
  </si>
  <si>
    <t xml:space="preserve">           </t>
  </si>
  <si>
    <t>%</t>
  </si>
  <si>
    <t>Derio</t>
  </si>
  <si>
    <t>Igorre</t>
  </si>
  <si>
    <t>Ondarroa</t>
  </si>
  <si>
    <t xml:space="preserve">% s/ total mujeres </t>
  </si>
  <si>
    <t>EUROPA</t>
  </si>
  <si>
    <t>ÁFRICA</t>
  </si>
  <si>
    <t>MAGREB</t>
  </si>
  <si>
    <t>MARRUECOS</t>
  </si>
  <si>
    <t>RESTO ÁFRICA</t>
  </si>
  <si>
    <t>AMÉRICA</t>
  </si>
  <si>
    <t>LATINOAMÉRICA</t>
  </si>
  <si>
    <t>ARGENTINA</t>
  </si>
  <si>
    <t>COLOMBIA</t>
  </si>
  <si>
    <t>PARAGUAY</t>
  </si>
  <si>
    <t xml:space="preserve">TOTAL </t>
  </si>
  <si>
    <t>BOLIVIA</t>
  </si>
  <si>
    <t>PERÚ</t>
  </si>
  <si>
    <t>ACOGIDA</t>
  </si>
  <si>
    <t>Mujeres</t>
  </si>
  <si>
    <t>MUNICIPIO</t>
  </si>
  <si>
    <t>EDAD</t>
  </si>
  <si>
    <t>31-40</t>
  </si>
  <si>
    <t>41-50</t>
  </si>
  <si>
    <t>51-64</t>
  </si>
  <si>
    <t>LEA IBARRA</t>
  </si>
  <si>
    <t>URIBE KOSTA</t>
  </si>
  <si>
    <t>Abadiño</t>
  </si>
  <si>
    <t>BRASIL</t>
  </si>
  <si>
    <t>NICARAGUA</t>
  </si>
  <si>
    <t xml:space="preserve">                          </t>
  </si>
  <si>
    <t>Fruiz</t>
  </si>
  <si>
    <t>18-20</t>
  </si>
  <si>
    <t>21-30</t>
  </si>
  <si>
    <t>MUNGIALDE</t>
  </si>
  <si>
    <t>≥ 65</t>
  </si>
  <si>
    <t>VENEZUELA</t>
  </si>
  <si>
    <t>MERINDAD DE DURANGO</t>
  </si>
  <si>
    <t>Abanto y Ciérvana-Abanto Zierbena</t>
  </si>
  <si>
    <t>INTERV. FAM. MENORES VG</t>
  </si>
  <si>
    <t>ARGELIA</t>
  </si>
  <si>
    <t>Zaldibar</t>
  </si>
  <si>
    <t>Elorrio</t>
  </si>
  <si>
    <t xml:space="preserve">LUGAR DE NACIMIENTO </t>
  </si>
  <si>
    <t xml:space="preserve">Barakaldo </t>
  </si>
  <si>
    <t>Total</t>
  </si>
  <si>
    <t>Berango</t>
  </si>
  <si>
    <t>[1]</t>
  </si>
  <si>
    <t>ATENCIÓN COMUNIT.</t>
  </si>
  <si>
    <t>Dpto. Empleo, Cohesión Social e Igualdad. Diputación Foral de Bizkaia.</t>
  </si>
  <si>
    <t>Dpto. de Empleo, Cohesión Social e Igualdad. Diputación Foral de Bizkaia.</t>
  </si>
  <si>
    <r>
      <t>p</t>
    </r>
    <r>
      <rPr>
        <b/>
        <sz val="8"/>
        <color indexed="62"/>
        <rFont val="Arial"/>
        <family val="2"/>
      </rPr>
      <t>[2]</t>
    </r>
  </si>
  <si>
    <t>Arrankudiaga-Zollo</t>
  </si>
  <si>
    <t>TÚNEZ</t>
  </si>
  <si>
    <t>RELACIÓN PERSONA AGRESORA</t>
  </si>
  <si>
    <t>CAPV y otras CC.AA.</t>
  </si>
  <si>
    <t>Extranjero</t>
  </si>
  <si>
    <t>Niñas</t>
  </si>
  <si>
    <t>Niños</t>
  </si>
  <si>
    <t>Hombres</t>
  </si>
  <si>
    <t xml:space="preserve">Fuente: Servicio de Protección frente a la Violencia Machista y de Apoyo a las Familias. </t>
  </si>
  <si>
    <t>Fuente: Servicio de Protección frente a la Violencia Machista y de Apoyo a las Familias.</t>
  </si>
  <si>
    <t>Fuente:  Servicio de Protección frente a la Violencia Machista y de Apoyo a las Familias.</t>
  </si>
  <si>
    <t xml:space="preserve">Fuente:  Servicio de Protección frente a la Violencia Machista y de Apoyo a las Familias. </t>
  </si>
  <si>
    <t>Persona desconocida</t>
  </si>
  <si>
    <t>UE 27</t>
  </si>
  <si>
    <t>RUMANÍA</t>
  </si>
  <si>
    <t>RESTO EUROPA</t>
  </si>
  <si>
    <t>GEORGIA</t>
  </si>
  <si>
    <t>NIGERIA</t>
  </si>
  <si>
    <t>SENEGAL</t>
  </si>
  <si>
    <t>Barrika</t>
  </si>
  <si>
    <t xml:space="preserve">Familiar </t>
  </si>
  <si>
    <t>Persona del entorno</t>
  </si>
  <si>
    <t>Jefe/a, compañero/a, profesor/a, entrenador/a</t>
  </si>
  <si>
    <t>Amistad</t>
  </si>
  <si>
    <t xml:space="preserve">Persona conocida sin relación </t>
  </si>
  <si>
    <t>Otros casos</t>
  </si>
  <si>
    <r>
      <t xml:space="preserve">1.1. </t>
    </r>
    <r>
      <rPr>
        <u/>
        <sz val="9"/>
        <rFont val="Arial"/>
        <family val="2"/>
      </rPr>
      <t>Personas atendidas por sexo y tipo de caso. 2024</t>
    </r>
  </si>
  <si>
    <t>SÁHARA</t>
  </si>
  <si>
    <t>GUINEA BISAU</t>
  </si>
  <si>
    <t>GAMBIA</t>
  </si>
  <si>
    <t>REINO UNIDO</t>
  </si>
  <si>
    <t>Lezama</t>
  </si>
  <si>
    <t xml:space="preserve">Total Bizkaia   </t>
  </si>
  <si>
    <t>Resto CAPV</t>
  </si>
  <si>
    <t>Otras CC.AA</t>
  </si>
  <si>
    <t xml:space="preserve">TOTAL   </t>
  </si>
  <si>
    <t xml:space="preserve">ESTANCIA </t>
  </si>
  <si>
    <t>Días de estancia (duración media)</t>
  </si>
  <si>
    <t xml:space="preserve">Fuente: Servicio de Protección frente a la Violencia Machista y de Apoyo a las Familias </t>
  </si>
  <si>
    <t xml:space="preserve">N.º de hijos e hijas </t>
  </si>
  <si>
    <t>Departamento de Empleo, Cohesión Social e Igualdad. Diputación Foral de Bizkaia.</t>
  </si>
  <si>
    <t xml:space="preserve">Total personas </t>
  </si>
  <si>
    <t xml:space="preserve">Otros </t>
  </si>
  <si>
    <r>
      <t xml:space="preserve">2.1. </t>
    </r>
    <r>
      <rPr>
        <u/>
        <sz val="9"/>
        <rFont val="Arial"/>
        <family val="2"/>
      </rPr>
      <t>Según tipo de atención (urgencia/ ordinaria)</t>
    </r>
  </si>
  <si>
    <r>
      <t xml:space="preserve">2.2. </t>
    </r>
    <r>
      <rPr>
        <u/>
        <sz val="9"/>
        <rFont val="Arial"/>
        <family val="2"/>
      </rPr>
      <t>Según relación con la persona agresora</t>
    </r>
  </si>
  <si>
    <t>Urgencia</t>
  </si>
  <si>
    <t>Att. Ordinaria</t>
  </si>
  <si>
    <t>FUENTE ENTRADA</t>
  </si>
  <si>
    <t>Servicios sociales forales</t>
  </si>
  <si>
    <t>Servicios sociales municipales</t>
  </si>
  <si>
    <t>Entidades sociales</t>
  </si>
  <si>
    <t>Ámbito educativo</t>
  </si>
  <si>
    <t>Ámbito sanitario</t>
  </si>
  <si>
    <t>Víctima</t>
  </si>
  <si>
    <t>Agresión sexual (persona adulta)</t>
  </si>
  <si>
    <t xml:space="preserve">Agresión sexual en la infancia </t>
  </si>
  <si>
    <t>Acoso sexual</t>
  </si>
  <si>
    <t xml:space="preserve">Prostitución </t>
  </si>
  <si>
    <t>Violencia sexual digital</t>
  </si>
  <si>
    <t>Exhibicionismo y provocación sexual</t>
  </si>
  <si>
    <t xml:space="preserve">Otras situaciones </t>
  </si>
  <si>
    <t>TIPO DE VIOLENCIA</t>
  </si>
  <si>
    <t>Agresión sexual en situación de VG</t>
  </si>
  <si>
    <t>N.º mujeres</t>
  </si>
  <si>
    <t>CON O SIN DENUNCIA PREVIA</t>
  </si>
  <si>
    <t>Con denuncia previa</t>
  </si>
  <si>
    <t>Sin denuncia previa</t>
  </si>
  <si>
    <r>
      <t xml:space="preserve">2.3. </t>
    </r>
    <r>
      <rPr>
        <u/>
        <sz val="9"/>
        <rFont val="Arial"/>
        <family val="2"/>
      </rPr>
      <t>Según tipo de violencia</t>
    </r>
  </si>
  <si>
    <r>
      <t xml:space="preserve">2.4. </t>
    </r>
    <r>
      <rPr>
        <u/>
        <sz val="9"/>
        <rFont val="Arial"/>
        <family val="2"/>
      </rPr>
      <t>Por edad (intervalos)</t>
    </r>
  </si>
  <si>
    <t>Sin discapacidad</t>
  </si>
  <si>
    <t xml:space="preserve">No pasan a recursos de acogida o análogos </t>
  </si>
  <si>
    <t xml:space="preserve">   A servicios forales </t>
  </si>
  <si>
    <t xml:space="preserve">   A recursos municipales</t>
  </si>
  <si>
    <t xml:space="preserve">   A otros recursos </t>
  </si>
  <si>
    <t>Familiar: madre o padre</t>
  </si>
  <si>
    <t>Familiar: otra relación</t>
  </si>
  <si>
    <t>Amigo/a</t>
  </si>
  <si>
    <t>Pareja/ expareja</t>
  </si>
  <si>
    <t>RELACIÓN</t>
  </si>
  <si>
    <t>LUGAR NAC.</t>
  </si>
  <si>
    <t xml:space="preserve">Niñas </t>
  </si>
  <si>
    <r>
      <t>1.1.</t>
    </r>
    <r>
      <rPr>
        <sz val="9"/>
        <color indexed="18"/>
        <rFont val="Arial"/>
        <family val="2"/>
      </rPr>
      <t xml:space="preserve"> Personas atendidas por sexo y tipo de caso. 2024</t>
    </r>
  </si>
  <si>
    <r>
      <t xml:space="preserve">Tabla 1. </t>
    </r>
    <r>
      <rPr>
        <sz val="10"/>
        <rFont val="Arial"/>
        <family val="2"/>
      </rPr>
      <t>Servicio de Atención Integral a víctimas de violencia sexual de la DFB.</t>
    </r>
  </si>
  <si>
    <r>
      <t xml:space="preserve">Tabla 3. </t>
    </r>
    <r>
      <rPr>
        <sz val="10"/>
        <rFont val="Arial"/>
        <family val="2"/>
      </rPr>
      <t xml:space="preserve">Servicio de Atención Integral a víctimas de violencia sexual de la DFB. Víctimas indirectas. 2024. </t>
    </r>
  </si>
  <si>
    <r>
      <t xml:space="preserve">Tabla 4. </t>
    </r>
    <r>
      <rPr>
        <sz val="10"/>
        <rFont val="Arial"/>
        <family val="2"/>
      </rPr>
      <t xml:space="preserve">Servicio de Atención Integral a víctimas de violencia sexual de la DFB. Menores víctimas directas. 2024. </t>
    </r>
  </si>
  <si>
    <r>
      <rPr>
        <b/>
        <sz val="9"/>
        <color theme="3" tint="-0.249977111117893"/>
        <rFont val="Arial"/>
        <family val="2"/>
      </rPr>
      <t xml:space="preserve">3.1. </t>
    </r>
    <r>
      <rPr>
        <sz val="9"/>
        <color indexed="18"/>
        <rFont val="Arial"/>
        <family val="2"/>
      </rPr>
      <t xml:space="preserve">Por sexo y tipo de caso </t>
    </r>
  </si>
  <si>
    <r>
      <rPr>
        <b/>
        <sz val="9"/>
        <color theme="3" tint="-0.249977111117893"/>
        <rFont val="Arial"/>
        <family val="2"/>
      </rPr>
      <t xml:space="preserve">3.2. </t>
    </r>
    <r>
      <rPr>
        <sz val="9"/>
        <color indexed="18"/>
        <rFont val="Arial"/>
        <family val="2"/>
      </rPr>
      <t>Por sexo y relación con la víctima directa</t>
    </r>
  </si>
  <si>
    <r>
      <t xml:space="preserve">3.3. </t>
    </r>
    <r>
      <rPr>
        <sz val="9"/>
        <color indexed="18"/>
        <rFont val="Arial"/>
        <family val="2"/>
      </rPr>
      <t xml:space="preserve">Por sexo y lugar de nacimiento </t>
    </r>
  </si>
  <si>
    <r>
      <t>2.1.</t>
    </r>
    <r>
      <rPr>
        <sz val="9"/>
        <color indexed="18"/>
        <rFont val="Arial"/>
        <family val="2"/>
      </rPr>
      <t xml:space="preserve"> Según tipo de atención (urgencia/ ordinaria)</t>
    </r>
  </si>
  <si>
    <r>
      <t xml:space="preserve">2.3. </t>
    </r>
    <r>
      <rPr>
        <sz val="9"/>
        <color indexed="18"/>
        <rFont val="Arial"/>
        <family val="2"/>
      </rPr>
      <t>Según tipo de violencia</t>
    </r>
  </si>
  <si>
    <r>
      <t>2.4.</t>
    </r>
    <r>
      <rPr>
        <sz val="9"/>
        <color indexed="18"/>
        <rFont val="Arial"/>
        <family val="2"/>
      </rPr>
      <t xml:space="preserve"> Por edad (intervalos)</t>
    </r>
  </si>
  <si>
    <r>
      <t xml:space="preserve">2.5. </t>
    </r>
    <r>
      <rPr>
        <sz val="9"/>
        <color indexed="18"/>
        <rFont val="Arial"/>
        <family val="2"/>
      </rPr>
      <t xml:space="preserve">Por lugar de nacimiento de mujeres extranjeras </t>
    </r>
  </si>
  <si>
    <r>
      <t>2.6.</t>
    </r>
    <r>
      <rPr>
        <sz val="9"/>
        <color indexed="18"/>
        <rFont val="Arial"/>
        <family val="2"/>
      </rPr>
      <t xml:space="preserve"> Por municipio de empadronamiento</t>
    </r>
  </si>
  <si>
    <r>
      <t>2.7.</t>
    </r>
    <r>
      <rPr>
        <sz val="9"/>
        <color indexed="18"/>
        <rFont val="Arial"/>
        <family val="2"/>
      </rPr>
      <t xml:space="preserve"> Por discapacidad</t>
    </r>
  </si>
  <si>
    <r>
      <t>2.8.</t>
    </r>
    <r>
      <rPr>
        <sz val="9"/>
        <color indexed="18"/>
        <rFont val="Arial"/>
        <family val="2"/>
      </rPr>
      <t xml:space="preserve"> Con o sin denuncia previa a su llegada al Servicio</t>
    </r>
  </si>
  <si>
    <r>
      <t xml:space="preserve">2.9. </t>
    </r>
    <r>
      <rPr>
        <sz val="9"/>
        <color indexed="18"/>
        <rFont val="Arial"/>
        <family val="2"/>
      </rPr>
      <t xml:space="preserve">Según vía de acceso al Servicio </t>
    </r>
  </si>
  <si>
    <r>
      <t>2.10.</t>
    </r>
    <r>
      <rPr>
        <sz val="9"/>
        <color indexed="18"/>
        <rFont val="Arial"/>
        <family val="2"/>
      </rPr>
      <t xml:space="preserve"> Con necesidad de alojamiento</t>
    </r>
  </si>
  <si>
    <r>
      <t xml:space="preserve">Tabla 2. </t>
    </r>
    <r>
      <rPr>
        <sz val="10"/>
        <rFont val="Arial"/>
        <family val="2"/>
      </rPr>
      <t xml:space="preserve">Servicio de Atención Integral a víctimas de violencia sexual de la DFB. Mujeres víctimas directas. 2024. </t>
    </r>
  </si>
  <si>
    <t>VÍCTIMAS DIRECTAS</t>
  </si>
  <si>
    <t>VÍCTIMAS INDIRECTAS</t>
  </si>
  <si>
    <t>MENORES</t>
  </si>
  <si>
    <t>GENERAL</t>
  </si>
  <si>
    <r>
      <t xml:space="preserve">2.2. </t>
    </r>
    <r>
      <rPr>
        <sz val="9"/>
        <color indexed="18"/>
        <rFont val="Arial"/>
        <family val="2"/>
      </rPr>
      <t>Según relación con la persona agresora</t>
    </r>
  </si>
  <si>
    <r>
      <t>4.2.</t>
    </r>
    <r>
      <rPr>
        <sz val="9"/>
        <color indexed="18"/>
        <rFont val="Arial"/>
        <family val="2"/>
      </rPr>
      <t xml:space="preserve"> Según relación con la persona agresora</t>
    </r>
  </si>
  <si>
    <r>
      <t xml:space="preserve">2.5. </t>
    </r>
    <r>
      <rPr>
        <u/>
        <sz val="9"/>
        <rFont val="Arial"/>
        <family val="2"/>
      </rPr>
      <t>Por  lugar de nacimiento de mujeres extranjeras</t>
    </r>
  </si>
  <si>
    <r>
      <t xml:space="preserve">2.6. </t>
    </r>
    <r>
      <rPr>
        <u/>
        <sz val="9"/>
        <rFont val="Arial"/>
        <family val="2"/>
      </rPr>
      <t>Por municipio de empadronamiento</t>
    </r>
  </si>
  <si>
    <r>
      <t xml:space="preserve">2.7. </t>
    </r>
    <r>
      <rPr>
        <u/>
        <sz val="9"/>
        <rFont val="Arial"/>
        <family val="2"/>
      </rPr>
      <t>Por discapacidad</t>
    </r>
  </si>
  <si>
    <r>
      <t>2.8.</t>
    </r>
    <r>
      <rPr>
        <u/>
        <sz val="9"/>
        <rFont val="Arial"/>
        <family val="2"/>
      </rPr>
      <t xml:space="preserve"> Con o sin denuncia previa a su llegada al Servicio</t>
    </r>
  </si>
  <si>
    <r>
      <t xml:space="preserve">2.9. </t>
    </r>
    <r>
      <rPr>
        <u/>
        <sz val="9"/>
        <rFont val="Arial"/>
        <family val="2"/>
      </rPr>
      <t>Según vía de acceso al Servicio</t>
    </r>
  </si>
  <si>
    <r>
      <t>2.10.</t>
    </r>
    <r>
      <rPr>
        <u/>
        <sz val="9"/>
        <rFont val="Arial"/>
        <family val="2"/>
      </rPr>
      <t xml:space="preserve"> Con necesidad de alojamiento</t>
    </r>
  </si>
  <si>
    <r>
      <t xml:space="preserve">3.2. </t>
    </r>
    <r>
      <rPr>
        <u/>
        <sz val="9"/>
        <rFont val="Arial"/>
        <family val="2"/>
      </rPr>
      <t>Por sexo y relación con la víctima directa</t>
    </r>
  </si>
  <si>
    <r>
      <t xml:space="preserve">3.3. </t>
    </r>
    <r>
      <rPr>
        <u/>
        <sz val="9"/>
        <rFont val="Arial"/>
        <family val="2"/>
      </rPr>
      <t xml:space="preserve">Por sexo y lugar de nacimiento </t>
    </r>
  </si>
  <si>
    <r>
      <t xml:space="preserve">3.1. </t>
    </r>
    <r>
      <rPr>
        <u/>
        <sz val="9"/>
        <rFont val="Arial"/>
        <family val="2"/>
      </rPr>
      <t>Por sexo y tipo de caso</t>
    </r>
  </si>
  <si>
    <r>
      <t xml:space="preserve">4.1. </t>
    </r>
    <r>
      <rPr>
        <u/>
        <sz val="9"/>
        <rFont val="Arial"/>
        <family val="2"/>
      </rPr>
      <t>Por sexo según tipo de atención (urgencia/ ordinaria)</t>
    </r>
  </si>
  <si>
    <t>Casos nuevos</t>
  </si>
  <si>
    <t>% s/total</t>
  </si>
  <si>
    <t xml:space="preserve">EDAD MEDIA </t>
  </si>
  <si>
    <t>Edad media mujeres (años)</t>
  </si>
  <si>
    <r>
      <t xml:space="preserve">2.4.1. </t>
    </r>
    <r>
      <rPr>
        <u/>
        <sz val="10"/>
        <rFont val="Arial"/>
        <family val="2"/>
      </rPr>
      <t>Según otros indicadores de edad</t>
    </r>
  </si>
  <si>
    <t>Rango</t>
  </si>
  <si>
    <t>VÍCTIMAS</t>
  </si>
  <si>
    <t>INDIRECTAS</t>
  </si>
  <si>
    <t xml:space="preserve">Casos nuevos </t>
  </si>
  <si>
    <t>ATENCIÓN VIOL. SEXUAL</t>
  </si>
  <si>
    <t>Relación de entidades de ámbito foral, municipal y mancomunado y su disponibilidad de recursos de Acogida específicos (Pisos/ Centros), Asesoramiento Jurídico, Atención Psicológica, Atención Comunitaria (programas de intervención socioeducativa y psicosocial), Menores y Atención Integral a víctimas de Violencia Sexual. Bizkaia. 2024.</t>
  </si>
  <si>
    <r>
      <t xml:space="preserve">2.4.1. </t>
    </r>
    <r>
      <rPr>
        <sz val="9"/>
        <color indexed="18"/>
        <rFont val="Arial"/>
        <family val="2"/>
      </rPr>
      <t>Según otros indicadores de edad</t>
    </r>
  </si>
  <si>
    <t>Total personas atendidas</t>
  </si>
  <si>
    <t>Menor de 5</t>
  </si>
  <si>
    <t>5 a 6</t>
  </si>
  <si>
    <t>7 a 10</t>
  </si>
  <si>
    <t>11 a 14</t>
  </si>
  <si>
    <t>15 a 17</t>
  </si>
  <si>
    <r>
      <rPr>
        <b/>
        <u/>
        <sz val="9"/>
        <rFont val="Arial"/>
        <family val="2"/>
      </rPr>
      <t>4.3.</t>
    </r>
    <r>
      <rPr>
        <u/>
        <sz val="9"/>
        <rFont val="Arial"/>
        <family val="2"/>
      </rPr>
      <t xml:space="preserve"> Por sexo y edad (intervalos)</t>
    </r>
  </si>
  <si>
    <t>N.º menores</t>
  </si>
  <si>
    <t>MÉXICO</t>
  </si>
  <si>
    <t>% s/ total menores</t>
  </si>
  <si>
    <r>
      <t xml:space="preserve">4.4. </t>
    </r>
    <r>
      <rPr>
        <u/>
        <sz val="9"/>
        <rFont val="Arial"/>
        <family val="2"/>
      </rPr>
      <t>Por lugar de nacimiento</t>
    </r>
  </si>
  <si>
    <r>
      <t>4.4.</t>
    </r>
    <r>
      <rPr>
        <sz val="9"/>
        <color indexed="18"/>
        <rFont val="Arial"/>
        <family val="2"/>
      </rPr>
      <t xml:space="preserve"> Por lugar de nacimiento </t>
    </r>
  </si>
  <si>
    <r>
      <t>4.3.</t>
    </r>
    <r>
      <rPr>
        <sz val="9"/>
        <color indexed="18"/>
        <rFont val="Arial"/>
        <family val="2"/>
      </rPr>
      <t xml:space="preserve"> Por sexo y edad (intervalos)</t>
    </r>
  </si>
  <si>
    <t>Mungia</t>
  </si>
  <si>
    <t>SFUS / SMUS</t>
  </si>
  <si>
    <t>Ertzaintza / Policia Local</t>
  </si>
  <si>
    <t xml:space="preserve">Ertzaintza / Policía Local </t>
  </si>
  <si>
    <t>N.º de menores</t>
  </si>
  <si>
    <r>
      <t xml:space="preserve">4.5. </t>
    </r>
    <r>
      <rPr>
        <sz val="9"/>
        <color indexed="18"/>
        <rFont val="Arial"/>
        <family val="2"/>
      </rPr>
      <t>Por municipio de empadronamiento</t>
    </r>
  </si>
  <si>
    <r>
      <t xml:space="preserve">4.6. </t>
    </r>
    <r>
      <rPr>
        <sz val="9"/>
        <color indexed="18"/>
        <rFont val="Arial"/>
        <family val="2"/>
      </rPr>
      <t>Por discapacidad</t>
    </r>
  </si>
  <si>
    <r>
      <t xml:space="preserve">4.7. </t>
    </r>
    <r>
      <rPr>
        <sz val="9"/>
        <color rgb="FF000080"/>
        <rFont val="Arial"/>
        <family val="2"/>
      </rPr>
      <t>Con o sin denuncia previa a su llegada al Servicio</t>
    </r>
  </si>
  <si>
    <r>
      <t xml:space="preserve">4.8. </t>
    </r>
    <r>
      <rPr>
        <sz val="9"/>
        <color rgb="FF000080"/>
        <rFont val="Arial"/>
        <family val="2"/>
      </rPr>
      <t>Según vía de acceso al Servicio</t>
    </r>
  </si>
  <si>
    <r>
      <t xml:space="preserve">4.9. </t>
    </r>
    <r>
      <rPr>
        <sz val="9"/>
        <color rgb="FF000080"/>
        <rFont val="Arial"/>
        <family val="2"/>
      </rPr>
      <t>Con necesidad de alojamiento</t>
    </r>
  </si>
  <si>
    <r>
      <t xml:space="preserve">4.5. </t>
    </r>
    <r>
      <rPr>
        <u/>
        <sz val="9"/>
        <rFont val="Arial"/>
        <family val="2"/>
      </rPr>
      <t>Por municipio de empadronamiento</t>
    </r>
  </si>
  <si>
    <r>
      <t xml:space="preserve">4.6. </t>
    </r>
    <r>
      <rPr>
        <u/>
        <sz val="9"/>
        <rFont val="Arial"/>
        <family val="2"/>
      </rPr>
      <t>Por discapacidad</t>
    </r>
  </si>
  <si>
    <r>
      <t>4.7.</t>
    </r>
    <r>
      <rPr>
        <u/>
        <sz val="9"/>
        <rFont val="Arial"/>
        <family val="2"/>
      </rPr>
      <t xml:space="preserve"> Con o sin denuncia previa a su llegada al Servicio</t>
    </r>
  </si>
  <si>
    <r>
      <t xml:space="preserve">4.8. </t>
    </r>
    <r>
      <rPr>
        <u/>
        <sz val="9"/>
        <rFont val="Arial"/>
        <family val="2"/>
      </rPr>
      <t>Según vía de acceso al Servicio</t>
    </r>
  </si>
  <si>
    <r>
      <t>4.9.</t>
    </r>
    <r>
      <rPr>
        <u/>
        <sz val="9"/>
        <rFont val="Arial"/>
        <family val="2"/>
      </rPr>
      <t xml:space="preserve"> Con necesidad de alojamiento</t>
    </r>
  </si>
  <si>
    <t xml:space="preserve">I.C.- 1. Datos de Atención Integral a víctimas de Violencia Sexual </t>
  </si>
  <si>
    <t>I.C.-1 Datos de Atención Integral a víctimas de violencia sexual</t>
  </si>
  <si>
    <t>ATENCIÓN PSICOLÓG.</t>
  </si>
  <si>
    <t>El Servicio se halla operativo desde el 15/12/2023, por lo que todos los casos atendidos</t>
  </si>
  <si>
    <t xml:space="preserve">se consideran casos nuevos </t>
  </si>
  <si>
    <t>ATENCIÓN PSICOLÓ.</t>
  </si>
  <si>
    <t xml:space="preserve">18-81 </t>
  </si>
  <si>
    <t xml:space="preserve">Pasan a recursos de acogida o análogos </t>
  </si>
  <si>
    <t xml:space="preserve">El Servicio se halla operativo desde el 15/12/2023, por lo que todos los casos atendidos </t>
  </si>
  <si>
    <r>
      <t xml:space="preserve">4.1. </t>
    </r>
    <r>
      <rPr>
        <sz val="9"/>
        <color rgb="FF000080"/>
        <rFont val="Arial"/>
        <family val="2"/>
      </rPr>
      <t>Por sexo según tipo de atención (urgencia/ ordinaria)</t>
    </r>
  </si>
  <si>
    <t>Sin clasificar</t>
  </si>
  <si>
    <r>
      <t>4.2.</t>
    </r>
    <r>
      <rPr>
        <u/>
        <sz val="9"/>
        <rFont val="Arial"/>
        <family val="2"/>
      </rPr>
      <t xml:space="preserve"> Según relación con la persona agresora</t>
    </r>
  </si>
  <si>
    <t>Con discapacidad</t>
  </si>
  <si>
    <r>
      <t>2.10.1.</t>
    </r>
    <r>
      <rPr>
        <u/>
        <sz val="9"/>
        <rFont val="Arial"/>
        <family val="2"/>
      </rPr>
      <t xml:space="preserve"> Con necesidad de alojamiento, según duración media de la estancia </t>
    </r>
  </si>
  <si>
    <r>
      <t>2.10.2.</t>
    </r>
    <r>
      <rPr>
        <u/>
        <sz val="9"/>
        <rFont val="Arial"/>
        <family val="2"/>
      </rPr>
      <t xml:space="preserve"> Con necesidad de alojamiento, según paso a recursos de acogida o análogos </t>
    </r>
  </si>
  <si>
    <r>
      <t>2.10.1.</t>
    </r>
    <r>
      <rPr>
        <sz val="9"/>
        <color indexed="18"/>
        <rFont val="Arial"/>
        <family val="2"/>
      </rPr>
      <t xml:space="preserve"> Con necesidad de alojamiento, según duración media de la estancia</t>
    </r>
  </si>
  <si>
    <r>
      <t>2.10.2.</t>
    </r>
    <r>
      <rPr>
        <sz val="9"/>
        <color indexed="18"/>
        <rFont val="Arial"/>
        <family val="2"/>
      </rPr>
      <t xml:space="preserve"> Con necesidad de alojamiento, según paso a recursos de acogida o análogos</t>
    </r>
  </si>
  <si>
    <r>
      <t xml:space="preserve">4.9.1. </t>
    </r>
    <r>
      <rPr>
        <sz val="9"/>
        <color rgb="FF000080"/>
        <rFont val="Arial"/>
        <family val="2"/>
      </rPr>
      <t>Con necesidad de alojamiento, según duración media de la estancia</t>
    </r>
  </si>
  <si>
    <r>
      <t>4.9.1.</t>
    </r>
    <r>
      <rPr>
        <u/>
        <sz val="9"/>
        <rFont val="Arial"/>
        <family val="2"/>
      </rPr>
      <t xml:space="preserve"> Con necesidad de alojamiento, según duración media de la estancia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</si>
</sst>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0\ "/>
    <numFmt numFmtId="166" formatCode="0.0"/>
    <numFmt numFmtId="167" formatCode="#,##0.0\ "/>
    <numFmt numFmtId="168" formatCode="\ @"/>
    <numFmt numFmtId="169" formatCode="#,##0\ "/>
    <numFmt numFmtId="170" formatCode="0.0\ "/>
    <numFmt numFmtId="171" formatCode="_-* #,##0.00\ [$€]_-;\-* #,##0.00\ [$€]_-;_-* &quot;-&quot;??\ [$€]_-;_-@_-"/>
  </numFmts>
  <fonts count="5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0"/>
      <color indexed="18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sz val="10"/>
      <color indexed="16"/>
      <name val="Arial"/>
      <family val="2"/>
    </font>
    <font>
      <sz val="10"/>
      <color indexed="18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u/>
      <sz val="9"/>
      <name val="Arial"/>
      <family val="2"/>
    </font>
    <font>
      <b/>
      <sz val="9"/>
      <color indexed="17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b/>
      <sz val="12"/>
      <color rgb="FF00B050"/>
      <name val="Arial"/>
      <family val="2"/>
    </font>
    <font>
      <b/>
      <sz val="10"/>
      <color rgb="FF00B050"/>
      <name val="Arial"/>
      <family val="2"/>
    </font>
    <font>
      <b/>
      <sz val="9"/>
      <color rgb="FF0070C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333399"/>
      <name val="Wingdings 3"/>
      <family val="1"/>
      <charset val="2"/>
    </font>
    <font>
      <b/>
      <sz val="8"/>
      <color indexed="62"/>
      <name val="Arial"/>
      <family val="2"/>
    </font>
    <font>
      <sz val="9"/>
      <color rgb="FFFF0000"/>
      <name val="Arial"/>
      <family val="2"/>
    </font>
    <font>
      <b/>
      <sz val="9"/>
      <color theme="3" tint="-0.249977111117893"/>
      <name val="Arial"/>
      <family val="2"/>
    </font>
    <font>
      <b/>
      <sz val="8"/>
      <color theme="4" tint="-0.249977111117893"/>
      <name val="Arial"/>
      <family val="2"/>
    </font>
    <font>
      <b/>
      <u/>
      <sz val="9"/>
      <color rgb="FFFF0000"/>
      <name val="Arial"/>
      <family val="2"/>
    </font>
    <font>
      <sz val="8"/>
      <color theme="8" tint="-0.499984740745262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C00000"/>
      <name val="Arial"/>
      <family val="2"/>
    </font>
    <font>
      <sz val="8"/>
      <color rgb="FF0070C0"/>
      <name val="Arial"/>
      <family val="2"/>
    </font>
    <font>
      <b/>
      <i/>
      <sz val="9"/>
      <name val="arial"/>
      <family val="2"/>
    </font>
    <font>
      <i/>
      <sz val="8"/>
      <color theme="1"/>
      <name val="Arial"/>
      <family val="2"/>
    </font>
    <font>
      <b/>
      <sz val="10"/>
      <color rgb="FFC00000"/>
      <name val="Arial"/>
      <family val="2"/>
    </font>
    <font>
      <i/>
      <sz val="10"/>
      <name val="Arial"/>
      <family val="2"/>
    </font>
    <font>
      <sz val="10"/>
      <color indexed="6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sz val="12"/>
      <color rgb="FF00008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48EA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indexed="64"/>
      </bottom>
      <diagonal/>
    </border>
    <border>
      <left/>
      <right/>
      <top style="hair">
        <color theme="1" tint="0.499984740745262"/>
      </top>
      <bottom style="hair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</borders>
  <cellStyleXfs count="6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4" fillId="0" borderId="0"/>
  </cellStyleXfs>
  <cellXfs count="5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7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164" fontId="13" fillId="0" borderId="9" xfId="0" applyNumberFormat="1" applyFont="1" applyBorder="1" applyAlignment="1">
      <alignment vertical="center"/>
    </xf>
    <xf numFmtId="2" fontId="13" fillId="0" borderId="0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3" fillId="0" borderId="0" xfId="0" applyNumberFormat="1" applyFont="1" applyFill="1" applyAlignment="1">
      <alignment vertical="center"/>
    </xf>
    <xf numFmtId="164" fontId="14" fillId="2" borderId="1" xfId="0" applyNumberFormat="1" applyFont="1" applyFill="1" applyBorder="1" applyAlignment="1">
      <alignment horizontal="centerContinuous" vertical="center"/>
    </xf>
    <xf numFmtId="164" fontId="14" fillId="2" borderId="14" xfId="0" applyNumberFormat="1" applyFont="1" applyFill="1" applyBorder="1" applyAlignment="1">
      <alignment horizontal="centerContinuous" vertical="center"/>
    </xf>
    <xf numFmtId="164" fontId="14" fillId="2" borderId="2" xfId="0" applyNumberFormat="1" applyFont="1" applyFill="1" applyBorder="1" applyAlignment="1">
      <alignment horizontal="centerContinuous" vertical="center"/>
    </xf>
    <xf numFmtId="164" fontId="16" fillId="0" borderId="0" xfId="0" applyNumberFormat="1" applyFont="1" applyFill="1" applyBorder="1" applyAlignment="1"/>
    <xf numFmtId="164" fontId="16" fillId="0" borderId="0" xfId="0" applyNumberFormat="1" applyFont="1" applyFill="1" applyBorder="1" applyAlignment="1">
      <alignment vertical="top"/>
    </xf>
    <xf numFmtId="164" fontId="22" fillId="0" borderId="0" xfId="0" applyNumberFormat="1" applyFont="1" applyFill="1" applyBorder="1" applyAlignment="1">
      <alignment vertical="center"/>
    </xf>
    <xf numFmtId="164" fontId="22" fillId="0" borderId="0" xfId="0" applyNumberFormat="1" applyFont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25" fillId="2" borderId="11" xfId="0" applyNumberFormat="1" applyFont="1" applyFill="1" applyBorder="1" applyAlignment="1">
      <alignment horizontal="centerContinuous" vertical="center"/>
    </xf>
    <xf numFmtId="164" fontId="25" fillId="2" borderId="10" xfId="0" applyNumberFormat="1" applyFont="1" applyFill="1" applyBorder="1" applyAlignment="1">
      <alignment horizontal="centerContinuous" vertical="center"/>
    </xf>
    <xf numFmtId="0" fontId="11" fillId="0" borderId="0" xfId="2" applyFont="1" applyFill="1" applyAlignment="1" applyProtection="1">
      <alignment vertical="center"/>
    </xf>
    <xf numFmtId="164" fontId="2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168" fontId="10" fillId="0" borderId="16" xfId="0" applyNumberFormat="1" applyFont="1" applyBorder="1" applyAlignment="1">
      <alignment vertical="center"/>
    </xf>
    <xf numFmtId="168" fontId="10" fillId="0" borderId="16" xfId="0" applyNumberFormat="1" applyFont="1" applyFill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68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Fill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64" fontId="25" fillId="6" borderId="14" xfId="0" applyNumberFormat="1" applyFont="1" applyFill="1" applyBorder="1" applyAlignment="1">
      <alignment vertical="center"/>
    </xf>
    <xf numFmtId="164" fontId="13" fillId="3" borderId="22" xfId="0" applyNumberFormat="1" applyFont="1" applyFill="1" applyBorder="1" applyAlignment="1">
      <alignment vertical="center"/>
    </xf>
    <xf numFmtId="164" fontId="13" fillId="3" borderId="24" xfId="0" applyNumberFormat="1" applyFont="1" applyFill="1" applyBorder="1" applyAlignment="1">
      <alignment vertical="center"/>
    </xf>
    <xf numFmtId="164" fontId="13" fillId="0" borderId="22" xfId="0" applyNumberFormat="1" applyFont="1" applyFill="1" applyBorder="1" applyAlignment="1">
      <alignment vertical="center"/>
    </xf>
    <xf numFmtId="164" fontId="13" fillId="3" borderId="23" xfId="0" applyNumberFormat="1" applyFont="1" applyFill="1" applyBorder="1" applyAlignment="1">
      <alignment vertical="center"/>
    </xf>
    <xf numFmtId="164" fontId="13" fillId="0" borderId="5" xfId="0" applyNumberFormat="1" applyFont="1" applyFill="1" applyBorder="1" applyAlignment="1">
      <alignment vertical="center"/>
    </xf>
    <xf numFmtId="164" fontId="13" fillId="0" borderId="0" xfId="3" applyNumberFormat="1" applyFont="1" applyBorder="1" applyAlignment="1" applyProtection="1">
      <alignment vertical="center"/>
      <protection locked="0"/>
    </xf>
    <xf numFmtId="164" fontId="13" fillId="0" borderId="0" xfId="3" applyNumberFormat="1" applyFont="1" applyBorder="1" applyAlignment="1">
      <alignment vertical="center"/>
    </xf>
    <xf numFmtId="164" fontId="13" fillId="0" borderId="0" xfId="3" applyNumberFormat="1" applyFont="1" applyAlignment="1">
      <alignment vertical="center"/>
    </xf>
    <xf numFmtId="164" fontId="13" fillId="0" borderId="0" xfId="3" applyNumberFormat="1" applyFont="1" applyFill="1" applyBorder="1" applyAlignment="1">
      <alignment vertical="center"/>
    </xf>
    <xf numFmtId="164" fontId="3" fillId="0" borderId="0" xfId="3" applyNumberFormat="1" applyFont="1" applyAlignment="1">
      <alignment vertical="center"/>
    </xf>
    <xf numFmtId="164" fontId="22" fillId="0" borderId="0" xfId="3" applyNumberFormat="1" applyFont="1" applyFill="1" applyBorder="1" applyAlignment="1">
      <alignment vertical="center"/>
    </xf>
    <xf numFmtId="164" fontId="13" fillId="0" borderId="9" xfId="3" applyNumberFormat="1" applyFont="1" applyFill="1" applyBorder="1" applyAlignment="1">
      <alignment vertical="center"/>
    </xf>
    <xf numFmtId="164" fontId="13" fillId="0" borderId="15" xfId="3" applyNumberFormat="1" applyFont="1" applyBorder="1" applyAlignment="1">
      <alignment vertical="center"/>
    </xf>
    <xf numFmtId="164" fontId="28" fillId="0" borderId="0" xfId="3" applyNumberFormat="1" applyFont="1" applyAlignment="1">
      <alignment vertical="center"/>
    </xf>
    <xf numFmtId="170" fontId="6" fillId="3" borderId="3" xfId="3" applyNumberFormat="1" applyFont="1" applyFill="1" applyBorder="1" applyAlignment="1">
      <alignment vertical="center"/>
    </xf>
    <xf numFmtId="164" fontId="13" fillId="0" borderId="0" xfId="3" applyNumberFormat="1" applyFont="1" applyFill="1" applyAlignment="1">
      <alignment vertical="center"/>
    </xf>
    <xf numFmtId="164" fontId="13" fillId="0" borderId="4" xfId="3" applyNumberFormat="1" applyFont="1" applyFill="1" applyBorder="1" applyAlignment="1">
      <alignment vertical="center"/>
    </xf>
    <xf numFmtId="164" fontId="13" fillId="0" borderId="8" xfId="3" applyNumberFormat="1" applyFont="1" applyFill="1" applyBorder="1" applyAlignment="1">
      <alignment vertical="center"/>
    </xf>
    <xf numFmtId="164" fontId="13" fillId="0" borderId="8" xfId="3" applyNumberFormat="1" applyFont="1" applyBorder="1" applyAlignment="1">
      <alignment vertical="center"/>
    </xf>
    <xf numFmtId="165" fontId="13" fillId="0" borderId="12" xfId="3" applyNumberFormat="1" applyFont="1" applyBorder="1" applyAlignment="1">
      <alignment vertical="center"/>
    </xf>
    <xf numFmtId="170" fontId="13" fillId="0" borderId="13" xfId="3" applyNumberFormat="1" applyFont="1" applyFill="1" applyBorder="1" applyAlignment="1">
      <alignment vertical="center"/>
    </xf>
    <xf numFmtId="164" fontId="13" fillId="0" borderId="28" xfId="3" applyNumberFormat="1" applyFont="1" applyFill="1" applyBorder="1" applyAlignment="1">
      <alignment vertical="center"/>
    </xf>
    <xf numFmtId="164" fontId="13" fillId="0" borderId="30" xfId="3" applyNumberFormat="1" applyFont="1" applyFill="1" applyBorder="1" applyAlignment="1">
      <alignment vertical="center"/>
    </xf>
    <xf numFmtId="164" fontId="13" fillId="0" borderId="30" xfId="3" applyNumberFormat="1" applyFont="1" applyBorder="1" applyAlignment="1">
      <alignment vertical="center"/>
    </xf>
    <xf numFmtId="165" fontId="13" fillId="0" borderId="27" xfId="3" applyNumberFormat="1" applyFont="1" applyBorder="1" applyAlignment="1">
      <alignment vertical="center"/>
    </xf>
    <xf numFmtId="164" fontId="16" fillId="0" borderId="0" xfId="3" applyNumberFormat="1" applyFont="1" applyFill="1" applyBorder="1" applyAlignment="1">
      <alignment vertical="center"/>
    </xf>
    <xf numFmtId="164" fontId="13" fillId="2" borderId="2" xfId="3" applyNumberFormat="1" applyFont="1" applyFill="1" applyBorder="1" applyAlignment="1">
      <alignment horizontal="centerContinuous" vertical="center"/>
    </xf>
    <xf numFmtId="0" fontId="6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Continuous" vertical="center" wrapText="1"/>
    </xf>
    <xf numFmtId="164" fontId="19" fillId="0" borderId="0" xfId="3" applyNumberFormat="1" applyFont="1" applyAlignment="1">
      <alignment vertical="center"/>
    </xf>
    <xf numFmtId="164" fontId="33" fillId="0" borderId="0" xfId="3" applyNumberFormat="1" applyFont="1" applyFill="1" applyAlignment="1">
      <alignment vertical="center"/>
    </xf>
    <xf numFmtId="0" fontId="6" fillId="3" borderId="1" xfId="3" applyNumberFormat="1" applyFont="1" applyFill="1" applyBorder="1" applyAlignment="1">
      <alignment vertical="center"/>
    </xf>
    <xf numFmtId="0" fontId="6" fillId="3" borderId="14" xfId="3" applyNumberFormat="1" applyFont="1" applyFill="1" applyBorder="1" applyAlignment="1">
      <alignment vertical="center"/>
    </xf>
    <xf numFmtId="164" fontId="13" fillId="3" borderId="2" xfId="3" applyNumberFormat="1" applyFont="1" applyFill="1" applyBorder="1" applyAlignment="1">
      <alignment vertical="center"/>
    </xf>
    <xf numFmtId="167" fontId="6" fillId="3" borderId="3" xfId="3" applyNumberFormat="1" applyFont="1" applyFill="1" applyBorder="1" applyAlignment="1">
      <alignment vertical="center"/>
    </xf>
    <xf numFmtId="169" fontId="6" fillId="3" borderId="2" xfId="3" applyNumberFormat="1" applyFont="1" applyFill="1" applyBorder="1" applyAlignment="1">
      <alignment vertical="center"/>
    </xf>
    <xf numFmtId="167" fontId="13" fillId="0" borderId="12" xfId="3" applyNumberFormat="1" applyFont="1" applyFill="1" applyBorder="1" applyAlignment="1">
      <alignment vertical="center"/>
    </xf>
    <xf numFmtId="0" fontId="10" fillId="0" borderId="28" xfId="3" applyNumberFormat="1" applyFont="1" applyFill="1" applyBorder="1" applyAlignment="1">
      <alignment vertical="center"/>
    </xf>
    <xf numFmtId="0" fontId="10" fillId="0" borderId="30" xfId="3" applyNumberFormat="1" applyFont="1" applyFill="1" applyBorder="1" applyAlignment="1">
      <alignment vertical="center"/>
    </xf>
    <xf numFmtId="167" fontId="13" fillId="0" borderId="27" xfId="3" applyNumberFormat="1" applyFont="1" applyFill="1" applyBorder="1" applyAlignment="1">
      <alignment vertical="center"/>
    </xf>
    <xf numFmtId="164" fontId="21" fillId="0" borderId="29" xfId="3" applyNumberFormat="1" applyFont="1" applyBorder="1" applyAlignment="1">
      <alignment vertical="center"/>
    </xf>
    <xf numFmtId="169" fontId="13" fillId="0" borderId="29" xfId="3" applyNumberFormat="1" applyFont="1" applyFill="1" applyBorder="1" applyAlignment="1">
      <alignment vertical="center"/>
    </xf>
    <xf numFmtId="169" fontId="13" fillId="0" borderId="10" xfId="3" applyNumberFormat="1" applyFont="1" applyFill="1" applyBorder="1" applyAlignment="1">
      <alignment vertical="center"/>
    </xf>
    <xf numFmtId="0" fontId="8" fillId="3" borderId="1" xfId="3" applyNumberFormat="1" applyFont="1" applyFill="1" applyBorder="1" applyAlignment="1">
      <alignment horizontal="centerContinuous" vertical="center"/>
    </xf>
    <xf numFmtId="0" fontId="10" fillId="0" borderId="0" xfId="3" applyNumberFormat="1" applyFont="1" applyFill="1" applyBorder="1" applyAlignment="1">
      <alignment vertical="center"/>
    </xf>
    <xf numFmtId="0" fontId="10" fillId="0" borderId="4" xfId="3" applyFont="1" applyBorder="1" applyAlignment="1">
      <alignment vertical="center"/>
    </xf>
    <xf numFmtId="0" fontId="10" fillId="0" borderId="28" xfId="3" applyFont="1" applyFill="1" applyBorder="1" applyAlignment="1">
      <alignment vertical="center"/>
    </xf>
    <xf numFmtId="0" fontId="10" fillId="0" borderId="30" xfId="3" applyFont="1" applyFill="1" applyBorder="1" applyAlignment="1">
      <alignment vertical="center"/>
    </xf>
    <xf numFmtId="0" fontId="10" fillId="0" borderId="29" xfId="3" applyFont="1" applyFill="1" applyBorder="1" applyAlignment="1">
      <alignment vertical="center"/>
    </xf>
    <xf numFmtId="0" fontId="10" fillId="0" borderId="28" xfId="3" applyFont="1" applyBorder="1" applyAlignment="1">
      <alignment vertical="center"/>
    </xf>
    <xf numFmtId="167" fontId="6" fillId="5" borderId="3" xfId="3" applyNumberFormat="1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 wrapText="1"/>
    </xf>
    <xf numFmtId="164" fontId="13" fillId="0" borderId="11" xfId="3" applyNumberFormat="1" applyFont="1" applyFill="1" applyBorder="1" applyAlignment="1">
      <alignment vertical="center"/>
    </xf>
    <xf numFmtId="164" fontId="13" fillId="0" borderId="29" xfId="3" applyNumberFormat="1" applyFont="1" applyFill="1" applyBorder="1" applyAlignment="1">
      <alignment vertical="center"/>
    </xf>
    <xf numFmtId="169" fontId="6" fillId="0" borderId="0" xfId="3" applyNumberFormat="1" applyFont="1" applyFill="1" applyBorder="1" applyAlignment="1">
      <alignment vertical="center"/>
    </xf>
    <xf numFmtId="0" fontId="13" fillId="0" borderId="6" xfId="3" applyNumberFormat="1" applyFont="1" applyFill="1" applyBorder="1" applyAlignment="1">
      <alignment vertical="center"/>
    </xf>
    <xf numFmtId="164" fontId="16" fillId="0" borderId="10" xfId="3" applyNumberFormat="1" applyFont="1" applyFill="1" applyBorder="1" applyAlignment="1">
      <alignment horizontal="left" vertical="center" wrapText="1"/>
    </xf>
    <xf numFmtId="164" fontId="16" fillId="0" borderId="0" xfId="3" applyNumberFormat="1" applyFont="1" applyFill="1" applyBorder="1" applyAlignment="1">
      <alignment vertical="top"/>
    </xf>
    <xf numFmtId="164" fontId="16" fillId="0" borderId="0" xfId="3" applyNumberFormat="1" applyFont="1" applyFill="1" applyBorder="1" applyAlignment="1"/>
    <xf numFmtId="164" fontId="13" fillId="0" borderId="4" xfId="3" applyNumberFormat="1" applyFont="1" applyFill="1" applyBorder="1" applyAlignment="1">
      <alignment horizontal="left" vertical="center"/>
    </xf>
    <xf numFmtId="169" fontId="13" fillId="0" borderId="11" xfId="3" applyNumberFormat="1" applyFont="1" applyFill="1" applyBorder="1" applyAlignment="1">
      <alignment vertical="center"/>
    </xf>
    <xf numFmtId="170" fontId="13" fillId="0" borderId="12" xfId="3" applyNumberFormat="1" applyFont="1" applyBorder="1" applyAlignment="1">
      <alignment vertical="center"/>
    </xf>
    <xf numFmtId="164" fontId="13" fillId="0" borderId="28" xfId="3" applyNumberFormat="1" applyFont="1" applyFill="1" applyBorder="1" applyAlignment="1">
      <alignment horizontal="left" vertical="center"/>
    </xf>
    <xf numFmtId="170" fontId="13" fillId="0" borderId="27" xfId="3" applyNumberFormat="1" applyFont="1" applyBorder="1" applyAlignment="1">
      <alignment vertical="center"/>
    </xf>
    <xf numFmtId="170" fontId="13" fillId="0" borderId="7" xfId="3" applyNumberFormat="1" applyFont="1" applyBorder="1" applyAlignment="1">
      <alignment vertical="center"/>
    </xf>
    <xf numFmtId="0" fontId="6" fillId="2" borderId="4" xfId="3" applyFont="1" applyFill="1" applyBorder="1" applyAlignment="1">
      <alignment horizontal="centerContinuous" vertical="center"/>
    </xf>
    <xf numFmtId="164" fontId="13" fillId="0" borderId="29" xfId="3" applyNumberFormat="1" applyFont="1" applyBorder="1" applyAlignment="1">
      <alignment vertical="center"/>
    </xf>
    <xf numFmtId="166" fontId="13" fillId="0" borderId="0" xfId="3" applyNumberFormat="1" applyFont="1" applyAlignment="1">
      <alignment vertical="center"/>
    </xf>
    <xf numFmtId="167" fontId="13" fillId="0" borderId="29" xfId="3" applyNumberFormat="1" applyFont="1" applyFill="1" applyBorder="1" applyAlignment="1">
      <alignment vertical="center"/>
    </xf>
    <xf numFmtId="0" fontId="8" fillId="3" borderId="14" xfId="3" applyNumberFormat="1" applyFont="1" applyFill="1" applyBorder="1" applyAlignment="1">
      <alignment vertical="center"/>
    </xf>
    <xf numFmtId="164" fontId="10" fillId="3" borderId="2" xfId="3" applyNumberFormat="1" applyFont="1" applyFill="1" applyBorder="1" applyAlignment="1">
      <alignment vertical="center"/>
    </xf>
    <xf numFmtId="170" fontId="13" fillId="0" borderId="12" xfId="3" applyNumberFormat="1" applyFont="1" applyFill="1" applyBorder="1" applyAlignment="1">
      <alignment vertical="center"/>
    </xf>
    <xf numFmtId="0" fontId="10" fillId="0" borderId="8" xfId="3" applyFont="1" applyFill="1" applyBorder="1" applyAlignment="1">
      <alignment vertical="center"/>
    </xf>
    <xf numFmtId="164" fontId="6" fillId="2" borderId="3" xfId="3" applyNumberFormat="1" applyFont="1" applyFill="1" applyBorder="1" applyAlignment="1">
      <alignment horizontal="center" vertical="center"/>
    </xf>
    <xf numFmtId="170" fontId="13" fillId="0" borderId="0" xfId="3" applyNumberFormat="1" applyFont="1" applyFill="1" applyBorder="1" applyAlignment="1">
      <alignment vertical="center"/>
    </xf>
    <xf numFmtId="0" fontId="13" fillId="0" borderId="29" xfId="3" applyFont="1" applyFill="1" applyBorder="1" applyAlignment="1">
      <alignment vertical="center"/>
    </xf>
    <xf numFmtId="164" fontId="25" fillId="7" borderId="14" xfId="0" applyNumberFormat="1" applyFont="1" applyFill="1" applyBorder="1" applyAlignment="1">
      <alignment horizontal="centerContinuous" vertical="center"/>
    </xf>
    <xf numFmtId="164" fontId="20" fillId="0" borderId="22" xfId="0" applyNumberFormat="1" applyFont="1" applyFill="1" applyBorder="1" applyAlignment="1">
      <alignment vertical="center"/>
    </xf>
    <xf numFmtId="164" fontId="20" fillId="0" borderId="26" xfId="0" applyNumberFormat="1" applyFont="1" applyFill="1" applyBorder="1" applyAlignment="1">
      <alignment vertical="center"/>
    </xf>
    <xf numFmtId="0" fontId="35" fillId="0" borderId="16" xfId="0" applyFont="1" applyFill="1" applyBorder="1" applyAlignment="1">
      <alignment horizontal="center" vertical="center"/>
    </xf>
    <xf numFmtId="168" fontId="10" fillId="0" borderId="12" xfId="0" applyNumberFormat="1" applyFont="1" applyBorder="1" applyAlignment="1">
      <alignment vertical="center"/>
    </xf>
    <xf numFmtId="168" fontId="10" fillId="0" borderId="7" xfId="0" applyNumberFormat="1" applyFont="1" applyBorder="1" applyAlignment="1">
      <alignment vertical="center"/>
    </xf>
    <xf numFmtId="165" fontId="13" fillId="0" borderId="29" xfId="3" applyNumberFormat="1" applyFont="1" applyBorder="1" applyAlignment="1">
      <alignment vertical="center"/>
    </xf>
    <xf numFmtId="164" fontId="13" fillId="0" borderId="15" xfId="3" applyNumberFormat="1" applyFont="1" applyFill="1" applyBorder="1" applyAlignment="1">
      <alignment vertical="center"/>
    </xf>
    <xf numFmtId="169" fontId="13" fillId="0" borderId="33" xfId="3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8" fillId="2" borderId="4" xfId="0" applyNumberFormat="1" applyFont="1" applyFill="1" applyBorder="1" applyAlignment="1">
      <alignment horizontal="centerContinuous" vertical="center"/>
    </xf>
    <xf numFmtId="164" fontId="39" fillId="0" borderId="0" xfId="0" applyNumberFormat="1" applyFont="1" applyBorder="1" applyAlignment="1">
      <alignment horizontal="left" vertical="top"/>
    </xf>
    <xf numFmtId="164" fontId="8" fillId="0" borderId="0" xfId="0" applyNumberFormat="1" applyFont="1" applyFill="1" applyBorder="1" applyAlignment="1">
      <alignment vertical="center"/>
    </xf>
    <xf numFmtId="164" fontId="25" fillId="0" borderId="0" xfId="0" applyNumberFormat="1" applyFont="1" applyFill="1" applyBorder="1" applyAlignment="1">
      <alignment vertical="center"/>
    </xf>
    <xf numFmtId="0" fontId="10" fillId="0" borderId="35" xfId="3" applyNumberFormat="1" applyFont="1" applyFill="1" applyBorder="1" applyAlignment="1">
      <alignment vertical="center"/>
    </xf>
    <xf numFmtId="0" fontId="10" fillId="0" borderId="36" xfId="3" applyNumberFormat="1" applyFont="1" applyFill="1" applyBorder="1" applyAlignment="1">
      <alignment vertical="center"/>
    </xf>
    <xf numFmtId="164" fontId="8" fillId="7" borderId="1" xfId="0" applyNumberFormat="1" applyFont="1" applyFill="1" applyBorder="1" applyAlignment="1">
      <alignment horizontal="centerContinuous" vertical="center"/>
    </xf>
    <xf numFmtId="164" fontId="13" fillId="0" borderId="21" xfId="0" applyNumberFormat="1" applyFont="1" applyFill="1" applyBorder="1" applyAlignment="1">
      <alignment vertical="center"/>
    </xf>
    <xf numFmtId="164" fontId="13" fillId="0" borderId="25" xfId="0" applyNumberFormat="1" applyFont="1" applyFill="1" applyBorder="1" applyAlignment="1">
      <alignment vertical="center"/>
    </xf>
    <xf numFmtId="164" fontId="13" fillId="0" borderId="26" xfId="0" applyNumberFormat="1" applyFont="1" applyFill="1" applyBorder="1" applyAlignment="1">
      <alignment vertical="center"/>
    </xf>
    <xf numFmtId="0" fontId="10" fillId="0" borderId="35" xfId="3" applyFont="1" applyBorder="1" applyAlignment="1">
      <alignment vertical="center"/>
    </xf>
    <xf numFmtId="0" fontId="10" fillId="0" borderId="36" xfId="3" applyFont="1" applyFill="1" applyBorder="1" applyAlignment="1">
      <alignment vertical="center"/>
    </xf>
    <xf numFmtId="0" fontId="10" fillId="0" borderId="11" xfId="3" applyFont="1" applyFill="1" applyBorder="1" applyAlignment="1">
      <alignment vertical="center"/>
    </xf>
    <xf numFmtId="0" fontId="10" fillId="0" borderId="37" xfId="3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164" fontId="40" fillId="0" borderId="0" xfId="3" applyNumberFormat="1" applyFont="1" applyFill="1" applyBorder="1" applyAlignment="1">
      <alignment vertical="center"/>
    </xf>
    <xf numFmtId="164" fontId="37" fillId="0" borderId="0" xfId="3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164" fontId="13" fillId="0" borderId="24" xfId="0" applyNumberFormat="1" applyFont="1" applyFill="1" applyBorder="1" applyAlignment="1">
      <alignment vertical="center"/>
    </xf>
    <xf numFmtId="0" fontId="6" fillId="2" borderId="14" xfId="3" applyFont="1" applyFill="1" applyBorder="1" applyAlignment="1">
      <alignment horizontal="centerContinuous" vertical="center"/>
    </xf>
    <xf numFmtId="0" fontId="6" fillId="2" borderId="1" xfId="3" applyFont="1" applyFill="1" applyBorder="1" applyAlignment="1">
      <alignment horizontal="centerContinuous" vertical="center"/>
    </xf>
    <xf numFmtId="0" fontId="6" fillId="0" borderId="0" xfId="3" applyFont="1" applyFill="1" applyBorder="1" applyAlignment="1">
      <alignment horizontal="centerContinuous" vertical="center"/>
    </xf>
    <xf numFmtId="164" fontId="7" fillId="5" borderId="1" xfId="3" applyNumberFormat="1" applyFont="1" applyFill="1" applyBorder="1" applyAlignment="1">
      <alignment horizontal="right" vertical="center"/>
    </xf>
    <xf numFmtId="164" fontId="7" fillId="5" borderId="14" xfId="3" applyNumberFormat="1" applyFont="1" applyFill="1" applyBorder="1" applyAlignment="1">
      <alignment horizontal="right" vertical="center"/>
    </xf>
    <xf numFmtId="164" fontId="6" fillId="5" borderId="2" xfId="3" applyNumberFormat="1" applyFont="1" applyFill="1" applyBorder="1" applyAlignment="1">
      <alignment vertical="center"/>
    </xf>
    <xf numFmtId="169" fontId="7" fillId="5" borderId="2" xfId="3" applyNumberFormat="1" applyFont="1" applyFill="1" applyBorder="1" applyAlignment="1">
      <alignment vertical="center"/>
    </xf>
    <xf numFmtId="0" fontId="10" fillId="0" borderId="5" xfId="3" applyFont="1" applyBorder="1" applyAlignment="1">
      <alignment vertical="center"/>
    </xf>
    <xf numFmtId="164" fontId="13" fillId="0" borderId="41" xfId="3" applyNumberFormat="1" applyFont="1" applyBorder="1" applyAlignment="1">
      <alignment vertical="center"/>
    </xf>
    <xf numFmtId="167" fontId="13" fillId="0" borderId="42" xfId="3" applyNumberFormat="1" applyFont="1" applyFill="1" applyBorder="1" applyAlignment="1">
      <alignment vertical="center"/>
    </xf>
    <xf numFmtId="167" fontId="13" fillId="0" borderId="13" xfId="3" applyNumberFormat="1" applyFont="1" applyFill="1" applyBorder="1" applyAlignment="1">
      <alignment vertical="center"/>
    </xf>
    <xf numFmtId="164" fontId="6" fillId="6" borderId="14" xfId="0" applyNumberFormat="1" applyFont="1" applyFill="1" applyBorder="1" applyAlignment="1">
      <alignment vertical="center"/>
    </xf>
    <xf numFmtId="164" fontId="6" fillId="6" borderId="1" xfId="0" applyNumberFormat="1" applyFont="1" applyFill="1" applyBorder="1" applyAlignment="1">
      <alignment vertical="center"/>
    </xf>
    <xf numFmtId="164" fontId="41" fillId="0" borderId="0" xfId="0" applyNumberFormat="1" applyFont="1" applyBorder="1" applyAlignment="1">
      <alignment horizontal="left" vertical="top"/>
    </xf>
    <xf numFmtId="0" fontId="42" fillId="0" borderId="0" xfId="0" applyFont="1" applyAlignment="1">
      <alignment vertical="center" wrapText="1"/>
    </xf>
    <xf numFmtId="164" fontId="6" fillId="7" borderId="14" xfId="0" applyNumberFormat="1" applyFont="1" applyFill="1" applyBorder="1" applyAlignment="1">
      <alignment horizontal="centerContinuous" vertical="center"/>
    </xf>
    <xf numFmtId="0" fontId="6" fillId="3" borderId="9" xfId="3" applyNumberFormat="1" applyFont="1" applyFill="1" applyBorder="1" applyAlignment="1">
      <alignment vertical="center"/>
    </xf>
    <xf numFmtId="164" fontId="13" fillId="3" borderId="10" xfId="3" applyNumberFormat="1" applyFont="1" applyFill="1" applyBorder="1" applyAlignment="1">
      <alignment vertical="center"/>
    </xf>
    <xf numFmtId="0" fontId="6" fillId="2" borderId="2" xfId="3" applyFont="1" applyFill="1" applyBorder="1" applyAlignment="1">
      <alignment horizontal="centerContinuous" vertical="center"/>
    </xf>
    <xf numFmtId="164" fontId="13" fillId="0" borderId="10" xfId="3" applyNumberFormat="1" applyFont="1" applyFill="1" applyBorder="1" applyAlignment="1">
      <alignment horizontal="centerContinuous" vertical="center"/>
    </xf>
    <xf numFmtId="167" fontId="13" fillId="0" borderId="31" xfId="3" applyNumberFormat="1" applyFont="1" applyFill="1" applyBorder="1" applyAlignment="1">
      <alignment vertical="center"/>
    </xf>
    <xf numFmtId="167" fontId="13" fillId="0" borderId="32" xfId="3" applyNumberFormat="1" applyFont="1" applyFill="1" applyBorder="1" applyAlignment="1">
      <alignment vertical="center"/>
    </xf>
    <xf numFmtId="169" fontId="13" fillId="0" borderId="0" xfId="3" applyNumberFormat="1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6" fillId="0" borderId="0" xfId="3" applyNumberFormat="1" applyFont="1" applyFill="1" applyBorder="1" applyAlignment="1">
      <alignment vertical="center"/>
    </xf>
    <xf numFmtId="0" fontId="0" fillId="0" borderId="0" xfId="0" applyFill="1" applyBorder="1"/>
    <xf numFmtId="0" fontId="8" fillId="0" borderId="0" xfId="3" applyNumberFormat="1" applyFont="1" applyFill="1" applyBorder="1" applyAlignment="1">
      <alignment vertical="center"/>
    </xf>
    <xf numFmtId="0" fontId="8" fillId="0" borderId="0" xfId="3" applyNumberFormat="1" applyFont="1" applyFill="1" applyBorder="1" applyAlignment="1">
      <alignment horizontal="centerContinuous" vertical="center"/>
    </xf>
    <xf numFmtId="164" fontId="6" fillId="0" borderId="0" xfId="3" applyNumberFormat="1" applyFont="1" applyFill="1" applyAlignment="1">
      <alignment vertical="center"/>
    </xf>
    <xf numFmtId="164" fontId="44" fillId="0" borderId="0" xfId="0" applyNumberFormat="1" applyFont="1" applyFill="1" applyAlignment="1">
      <alignment horizontal="center" vertical="center"/>
    </xf>
    <xf numFmtId="0" fontId="10" fillId="0" borderId="9" xfId="3" applyNumberFormat="1" applyFont="1" applyFill="1" applyBorder="1" applyAlignment="1">
      <alignment vertical="center"/>
    </xf>
    <xf numFmtId="0" fontId="8" fillId="0" borderId="44" xfId="3" applyNumberFormat="1" applyFont="1" applyFill="1" applyBorder="1" applyAlignment="1">
      <alignment horizontal="centerContinuous" vertical="center"/>
    </xf>
    <xf numFmtId="0" fontId="10" fillId="0" borderId="45" xfId="3" applyNumberFormat="1" applyFont="1" applyFill="1" applyBorder="1" applyAlignment="1">
      <alignment vertical="center"/>
    </xf>
    <xf numFmtId="0" fontId="6" fillId="0" borderId="9" xfId="3" applyFont="1" applyFill="1" applyBorder="1" applyAlignment="1">
      <alignment horizontal="centerContinuous" vertical="center"/>
    </xf>
    <xf numFmtId="0" fontId="13" fillId="0" borderId="15" xfId="3" applyFont="1" applyFill="1" applyBorder="1" applyAlignment="1">
      <alignment horizontal="right" vertical="center" wrapText="1"/>
    </xf>
    <xf numFmtId="166" fontId="13" fillId="0" borderId="49" xfId="3" applyNumberFormat="1" applyFont="1" applyFill="1" applyBorder="1" applyAlignment="1">
      <alignment horizontal="right" vertical="center" wrapText="1"/>
    </xf>
    <xf numFmtId="0" fontId="45" fillId="0" borderId="28" xfId="3" applyNumberFormat="1" applyFont="1" applyFill="1" applyBorder="1" applyAlignment="1">
      <alignment vertical="center"/>
    </xf>
    <xf numFmtId="166" fontId="13" fillId="0" borderId="32" xfId="3" applyNumberFormat="1" applyFont="1" applyFill="1" applyBorder="1" applyAlignment="1">
      <alignment horizontal="right" vertical="center" wrapText="1"/>
    </xf>
    <xf numFmtId="166" fontId="13" fillId="0" borderId="50" xfId="3" applyNumberFormat="1" applyFont="1" applyFill="1" applyBorder="1" applyAlignment="1">
      <alignment horizontal="right" vertical="center" wrapText="1"/>
    </xf>
    <xf numFmtId="169" fontId="6" fillId="3" borderId="3" xfId="3" applyNumberFormat="1" applyFont="1" applyFill="1" applyBorder="1" applyAlignment="1">
      <alignment vertical="center"/>
    </xf>
    <xf numFmtId="0" fontId="10" fillId="0" borderId="46" xfId="3" applyNumberFormat="1" applyFont="1" applyFill="1" applyBorder="1" applyAlignment="1">
      <alignment vertical="center"/>
    </xf>
    <xf numFmtId="164" fontId="13" fillId="0" borderId="46" xfId="3" applyNumberFormat="1" applyFont="1" applyFill="1" applyBorder="1" applyAlignment="1">
      <alignment horizontal="right" vertical="center"/>
    </xf>
    <xf numFmtId="164" fontId="13" fillId="0" borderId="49" xfId="3" applyNumberFormat="1" applyFont="1" applyFill="1" applyBorder="1" applyAlignment="1">
      <alignment horizontal="right" vertical="center"/>
    </xf>
    <xf numFmtId="164" fontId="13" fillId="0" borderId="32" xfId="0" applyNumberFormat="1" applyFont="1" applyFill="1" applyBorder="1" applyAlignment="1">
      <alignment vertical="center"/>
    </xf>
    <xf numFmtId="164" fontId="13" fillId="9" borderId="22" xfId="0" applyNumberFormat="1" applyFont="1" applyFill="1" applyBorder="1" applyAlignment="1">
      <alignment vertical="center"/>
    </xf>
    <xf numFmtId="0" fontId="10" fillId="0" borderId="40" xfId="3" applyNumberFormat="1" applyFont="1" applyFill="1" applyBorder="1" applyAlignment="1">
      <alignment vertical="center"/>
    </xf>
    <xf numFmtId="164" fontId="10" fillId="0" borderId="0" xfId="3" applyNumberFormat="1" applyFont="1" applyFill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46" fillId="3" borderId="2" xfId="0" applyFont="1" applyFill="1" applyBorder="1" applyAlignment="1">
      <alignment horizontal="right" vertical="center"/>
    </xf>
    <xf numFmtId="0" fontId="7" fillId="5" borderId="14" xfId="0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right" vertical="center"/>
    </xf>
    <xf numFmtId="0" fontId="46" fillId="3" borderId="14" xfId="0" applyFont="1" applyFill="1" applyBorder="1" applyAlignment="1">
      <alignment horizontal="right" vertical="center"/>
    </xf>
    <xf numFmtId="170" fontId="6" fillId="3" borderId="2" xfId="0" applyNumberFormat="1" applyFont="1" applyFill="1" applyBorder="1" applyAlignment="1">
      <alignment horizontal="right" vertical="center"/>
    </xf>
    <xf numFmtId="170" fontId="13" fillId="0" borderId="34" xfId="3" applyNumberFormat="1" applyFont="1" applyFill="1" applyBorder="1" applyAlignment="1">
      <alignment vertical="center"/>
    </xf>
    <xf numFmtId="170" fontId="13" fillId="0" borderId="38" xfId="3" applyNumberFormat="1" applyFont="1" applyFill="1" applyBorder="1" applyAlignment="1">
      <alignment vertical="center"/>
    </xf>
    <xf numFmtId="170" fontId="13" fillId="0" borderId="43" xfId="3" applyNumberFormat="1" applyFont="1" applyFill="1" applyBorder="1" applyAlignment="1">
      <alignment vertical="center"/>
    </xf>
    <xf numFmtId="0" fontId="7" fillId="5" borderId="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vertical="center"/>
    </xf>
    <xf numFmtId="170" fontId="6" fillId="0" borderId="0" xfId="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65" fontId="6" fillId="8" borderId="3" xfId="3" applyNumberFormat="1" applyFont="1" applyFill="1" applyBorder="1" applyAlignment="1">
      <alignment vertical="center"/>
    </xf>
    <xf numFmtId="170" fontId="6" fillId="8" borderId="3" xfId="3" applyNumberFormat="1" applyFont="1" applyFill="1" applyBorder="1" applyAlignment="1">
      <alignment vertical="center"/>
    </xf>
    <xf numFmtId="170" fontId="6" fillId="8" borderId="7" xfId="3" applyNumberFormat="1" applyFont="1" applyFill="1" applyBorder="1" applyAlignment="1">
      <alignment vertical="center"/>
    </xf>
    <xf numFmtId="165" fontId="6" fillId="8" borderId="20" xfId="3" applyNumberFormat="1" applyFont="1" applyFill="1" applyBorder="1" applyAlignment="1">
      <alignment vertical="center"/>
    </xf>
    <xf numFmtId="170" fontId="6" fillId="8" borderId="20" xfId="3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vertical="center"/>
    </xf>
    <xf numFmtId="0" fontId="6" fillId="0" borderId="45" xfId="0" applyFont="1" applyFill="1" applyBorder="1" applyAlignment="1">
      <alignment vertical="center"/>
    </xf>
    <xf numFmtId="0" fontId="16" fillId="0" borderId="0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7" fillId="2" borderId="1" xfId="0" applyFont="1" applyFill="1" applyBorder="1" applyAlignment="1">
      <alignment horizontal="centerContinuous" vertical="center"/>
    </xf>
    <xf numFmtId="0" fontId="7" fillId="2" borderId="14" xfId="0" applyFont="1" applyFill="1" applyBorder="1" applyAlignment="1">
      <alignment horizontal="centerContinuous" vertical="center"/>
    </xf>
    <xf numFmtId="0" fontId="13" fillId="0" borderId="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7" fillId="0" borderId="0" xfId="0" applyFont="1" applyAlignment="1">
      <alignment horizontal="left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16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165" fontId="48" fillId="0" borderId="0" xfId="0" applyNumberFormat="1" applyFont="1" applyAlignment="1">
      <alignment horizontal="centerContinuous" vertical="center"/>
    </xf>
    <xf numFmtId="165" fontId="1" fillId="0" borderId="0" xfId="0" applyNumberFormat="1" applyFont="1" applyAlignment="1">
      <alignment horizontal="centerContinuous" vertical="center"/>
    </xf>
    <xf numFmtId="0" fontId="16" fillId="0" borderId="0" xfId="0" applyFont="1" applyAlignment="1">
      <alignment horizontal="left"/>
    </xf>
    <xf numFmtId="164" fontId="13" fillId="0" borderId="31" xfId="0" applyNumberFormat="1" applyFont="1" applyFill="1" applyBorder="1" applyAlignment="1">
      <alignment vertical="center"/>
    </xf>
    <xf numFmtId="0" fontId="13" fillId="6" borderId="44" xfId="0" applyFont="1" applyFill="1" applyBorder="1" applyAlignment="1">
      <alignment vertical="center"/>
    </xf>
    <xf numFmtId="0" fontId="1" fillId="6" borderId="8" xfId="0" applyFont="1" applyFill="1" applyBorder="1" applyAlignment="1">
      <alignment horizontal="center" vertical="center"/>
    </xf>
    <xf numFmtId="164" fontId="13" fillId="0" borderId="20" xfId="0" applyNumberFormat="1" applyFont="1" applyFill="1" applyBorder="1" applyAlignment="1">
      <alignment vertical="center"/>
    </xf>
    <xf numFmtId="164" fontId="25" fillId="2" borderId="6" xfId="0" applyNumberFormat="1" applyFont="1" applyFill="1" applyBorder="1" applyAlignment="1">
      <alignment horizontal="left" vertical="center"/>
    </xf>
    <xf numFmtId="164" fontId="25" fillId="2" borderId="10" xfId="0" applyNumberFormat="1" applyFont="1" applyFill="1" applyBorder="1" applyAlignment="1">
      <alignment horizontal="right" vertical="center"/>
    </xf>
    <xf numFmtId="166" fontId="21" fillId="0" borderId="7" xfId="0" applyNumberFormat="1" applyFont="1" applyFill="1" applyBorder="1" applyAlignment="1">
      <alignment vertical="center"/>
    </xf>
    <xf numFmtId="166" fontId="21" fillId="0" borderId="10" xfId="0" applyNumberFormat="1" applyFont="1" applyFill="1" applyBorder="1" applyAlignment="1">
      <alignment vertical="center"/>
    </xf>
    <xf numFmtId="165" fontId="13" fillId="0" borderId="0" xfId="3" applyNumberFormat="1" applyFont="1" applyBorder="1" applyAlignment="1">
      <alignment vertical="center"/>
    </xf>
    <xf numFmtId="165" fontId="7" fillId="5" borderId="2" xfId="0" applyNumberFormat="1" applyFont="1" applyFill="1" applyBorder="1" applyAlignment="1">
      <alignment horizontal="right" vertical="center"/>
    </xf>
    <xf numFmtId="164" fontId="6" fillId="0" borderId="26" xfId="0" applyNumberFormat="1" applyFont="1" applyFill="1" applyBorder="1" applyAlignment="1">
      <alignment vertical="center"/>
    </xf>
    <xf numFmtId="164" fontId="8" fillId="0" borderId="26" xfId="0" applyNumberFormat="1" applyFont="1" applyFill="1" applyBorder="1" applyAlignment="1">
      <alignment vertical="center"/>
    </xf>
    <xf numFmtId="164" fontId="13" fillId="0" borderId="23" xfId="0" applyNumberFormat="1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Alignment="1">
      <alignment vertical="center"/>
    </xf>
    <xf numFmtId="0" fontId="6" fillId="2" borderId="14" xfId="0" applyFont="1" applyFill="1" applyBorder="1" applyAlignment="1">
      <alignment horizontal="centerContinuous" vertical="center"/>
    </xf>
    <xf numFmtId="0" fontId="13" fillId="0" borderId="4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167" fontId="13" fillId="0" borderId="13" xfId="0" applyNumberFormat="1" applyFont="1" applyBorder="1" applyAlignment="1">
      <alignment vertical="center"/>
    </xf>
    <xf numFmtId="169" fontId="13" fillId="0" borderId="31" xfId="0" applyNumberFormat="1" applyFont="1" applyBorder="1" applyAlignment="1">
      <alignment vertical="center"/>
    </xf>
    <xf numFmtId="169" fontId="13" fillId="0" borderId="7" xfId="0" applyNumberFormat="1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9" xfId="3" applyNumberFormat="1" applyFont="1" applyFill="1" applyBorder="1" applyAlignment="1">
      <alignment vertical="center"/>
    </xf>
    <xf numFmtId="164" fontId="13" fillId="0" borderId="10" xfId="3" applyNumberFormat="1" applyFont="1" applyFill="1" applyBorder="1" applyAlignment="1">
      <alignment vertical="center"/>
    </xf>
    <xf numFmtId="164" fontId="13" fillId="0" borderId="44" xfId="3" applyNumberFormat="1" applyFont="1" applyFill="1" applyBorder="1" applyAlignment="1">
      <alignment horizontal="left" vertical="center"/>
    </xf>
    <xf numFmtId="164" fontId="1" fillId="0" borderId="45" xfId="3" applyNumberFormat="1" applyFont="1" applyFill="1" applyBorder="1" applyAlignment="1">
      <alignment horizontal="left" vertical="center"/>
    </xf>
    <xf numFmtId="164" fontId="13" fillId="0" borderId="46" xfId="3" applyNumberFormat="1" applyFont="1" applyFill="1" applyBorder="1" applyAlignment="1">
      <alignment vertical="center"/>
    </xf>
    <xf numFmtId="169" fontId="13" fillId="0" borderId="31" xfId="3" applyNumberFormat="1" applyFont="1" applyFill="1" applyBorder="1" applyAlignment="1">
      <alignment vertical="center"/>
    </xf>
    <xf numFmtId="167" fontId="13" fillId="0" borderId="31" xfId="0" applyNumberFormat="1" applyFont="1" applyBorder="1" applyAlignment="1">
      <alignment vertical="center"/>
    </xf>
    <xf numFmtId="167" fontId="13" fillId="0" borderId="50" xfId="3" applyNumberFormat="1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49" fillId="0" borderId="51" xfId="0" applyFont="1" applyFill="1" applyBorder="1" applyAlignment="1">
      <alignment vertical="center"/>
    </xf>
    <xf numFmtId="164" fontId="21" fillId="0" borderId="51" xfId="3" applyNumberFormat="1" applyFont="1" applyBorder="1" applyAlignment="1">
      <alignment vertical="center"/>
    </xf>
    <xf numFmtId="165" fontId="21" fillId="0" borderId="19" xfId="0" applyNumberFormat="1" applyFont="1" applyFill="1" applyBorder="1" applyAlignment="1">
      <alignment horizontal="right" vertical="center"/>
    </xf>
    <xf numFmtId="0" fontId="49" fillId="0" borderId="48" xfId="0" applyFont="1" applyFill="1" applyBorder="1" applyAlignment="1">
      <alignment vertical="center"/>
    </xf>
    <xf numFmtId="164" fontId="21" fillId="0" borderId="48" xfId="3" applyNumberFormat="1" applyFont="1" applyBorder="1" applyAlignment="1">
      <alignment vertical="center"/>
    </xf>
    <xf numFmtId="165" fontId="21" fillId="0" borderId="32" xfId="0" applyNumberFormat="1" applyFont="1" applyFill="1" applyBorder="1" applyAlignment="1">
      <alignment vertical="center"/>
    </xf>
    <xf numFmtId="0" fontId="21" fillId="0" borderId="39" xfId="0" applyFont="1" applyFill="1" applyBorder="1" applyAlignment="1">
      <alignment vertical="center"/>
    </xf>
    <xf numFmtId="0" fontId="21" fillId="0" borderId="47" xfId="0" applyFont="1" applyFill="1" applyBorder="1" applyAlignment="1">
      <alignment vertical="center"/>
    </xf>
    <xf numFmtId="0" fontId="21" fillId="0" borderId="53" xfId="0" applyFont="1" applyFill="1" applyBorder="1" applyAlignment="1">
      <alignment vertical="center"/>
    </xf>
    <xf numFmtId="0" fontId="21" fillId="0" borderId="54" xfId="0" applyFont="1" applyFill="1" applyBorder="1" applyAlignment="1">
      <alignment vertical="center"/>
    </xf>
    <xf numFmtId="164" fontId="21" fillId="0" borderId="54" xfId="3" applyNumberFormat="1" applyFont="1" applyBorder="1" applyAlignment="1">
      <alignment vertical="center"/>
    </xf>
    <xf numFmtId="165" fontId="21" fillId="0" borderId="50" xfId="0" applyNumberFormat="1" applyFont="1" applyFill="1" applyBorder="1" applyAlignment="1">
      <alignment vertical="center"/>
    </xf>
    <xf numFmtId="170" fontId="21" fillId="0" borderId="19" xfId="0" applyNumberFormat="1" applyFont="1" applyFill="1" applyBorder="1" applyAlignment="1">
      <alignment horizontal="right" vertical="center"/>
    </xf>
    <xf numFmtId="164" fontId="13" fillId="0" borderId="6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164" fontId="50" fillId="0" borderId="0" xfId="0" applyNumberFormat="1" applyFont="1" applyAlignment="1">
      <alignment vertical="center"/>
    </xf>
    <xf numFmtId="0" fontId="51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165" fontId="13" fillId="0" borderId="12" xfId="0" applyNumberFormat="1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13" fillId="0" borderId="56" xfId="0" applyFont="1" applyBorder="1" applyAlignment="1">
      <alignment vertical="center"/>
    </xf>
    <xf numFmtId="165" fontId="13" fillId="0" borderId="17" xfId="0" applyNumberFormat="1" applyFont="1" applyBorder="1" applyAlignment="1">
      <alignment horizontal="right" vertical="center"/>
    </xf>
    <xf numFmtId="164" fontId="13" fillId="3" borderId="21" xfId="0" applyNumberFormat="1" applyFont="1" applyFill="1" applyBorder="1" applyAlignment="1">
      <alignment vertical="center"/>
    </xf>
    <xf numFmtId="164" fontId="21" fillId="0" borderId="6" xfId="0" applyNumberFormat="1" applyFont="1" applyFill="1" applyBorder="1" applyAlignment="1">
      <alignment vertical="center"/>
    </xf>
    <xf numFmtId="0" fontId="9" fillId="10" borderId="3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Continuous" vertical="center"/>
    </xf>
    <xf numFmtId="164" fontId="6" fillId="2" borderId="6" xfId="0" applyNumberFormat="1" applyFont="1" applyFill="1" applyBorder="1" applyAlignment="1">
      <alignment horizontal="centerContinuous" vertical="center"/>
    </xf>
    <xf numFmtId="164" fontId="6" fillId="3" borderId="23" xfId="0" applyNumberFormat="1" applyFont="1" applyFill="1" applyBorder="1" applyAlignment="1">
      <alignment vertical="center"/>
    </xf>
    <xf numFmtId="164" fontId="6" fillId="0" borderId="7" xfId="0" applyNumberFormat="1" applyFont="1" applyFill="1" applyBorder="1" applyAlignment="1">
      <alignment vertical="center"/>
    </xf>
    <xf numFmtId="164" fontId="13" fillId="0" borderId="7" xfId="0" applyNumberFormat="1" applyFont="1" applyFill="1" applyBorder="1" applyAlignment="1">
      <alignment vertical="center"/>
    </xf>
    <xf numFmtId="164" fontId="13" fillId="0" borderId="10" xfId="0" applyNumberFormat="1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centerContinuous" vertical="center"/>
    </xf>
    <xf numFmtId="164" fontId="6" fillId="2" borderId="10" xfId="0" applyNumberFormat="1" applyFont="1" applyFill="1" applyBorder="1" applyAlignment="1">
      <alignment horizontal="centerContinuous" vertical="center"/>
    </xf>
    <xf numFmtId="164" fontId="13" fillId="0" borderId="20" xfId="0" applyNumberFormat="1" applyFont="1" applyBorder="1" applyAlignment="1">
      <alignment vertical="center"/>
    </xf>
    <xf numFmtId="165" fontId="13" fillId="0" borderId="20" xfId="0" applyNumberFormat="1" applyFont="1" applyBorder="1" applyAlignment="1">
      <alignment vertical="center"/>
    </xf>
    <xf numFmtId="164" fontId="13" fillId="0" borderId="13" xfId="0" applyNumberFormat="1" applyFont="1" applyFill="1" applyBorder="1" applyAlignment="1">
      <alignment vertical="center"/>
    </xf>
    <xf numFmtId="164" fontId="13" fillId="0" borderId="58" xfId="0" applyNumberFormat="1" applyFont="1" applyFill="1" applyBorder="1" applyAlignment="1">
      <alignment vertical="center"/>
    </xf>
    <xf numFmtId="164" fontId="13" fillId="0" borderId="59" xfId="0" applyNumberFormat="1" applyFont="1" applyFill="1" applyBorder="1" applyAlignment="1">
      <alignment vertical="center"/>
    </xf>
    <xf numFmtId="164" fontId="13" fillId="0" borderId="47" xfId="0" applyNumberFormat="1" applyFont="1" applyFill="1" applyBorder="1" applyAlignment="1">
      <alignment vertical="center"/>
    </xf>
    <xf numFmtId="164" fontId="13" fillId="0" borderId="48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0" fontId="8" fillId="3" borderId="14" xfId="3" applyNumberFormat="1" applyFont="1" applyFill="1" applyBorder="1" applyAlignment="1">
      <alignment horizontal="centerContinuous" vertical="center"/>
    </xf>
    <xf numFmtId="0" fontId="10" fillId="0" borderId="24" xfId="3" applyFont="1" applyFill="1" applyBorder="1" applyAlignment="1">
      <alignment vertical="center"/>
    </xf>
    <xf numFmtId="169" fontId="13" fillId="0" borderId="24" xfId="3" applyNumberFormat="1" applyFont="1" applyFill="1" applyBorder="1" applyAlignment="1">
      <alignment vertical="center"/>
    </xf>
    <xf numFmtId="164" fontId="13" fillId="0" borderId="41" xfId="3" applyNumberFormat="1" applyFont="1" applyFill="1" applyBorder="1" applyAlignment="1">
      <alignment vertical="center"/>
    </xf>
    <xf numFmtId="167" fontId="7" fillId="5" borderId="2" xfId="3" applyNumberFormat="1" applyFont="1" applyFill="1" applyBorder="1" applyAlignment="1">
      <alignment vertical="center"/>
    </xf>
    <xf numFmtId="167" fontId="13" fillId="0" borderId="7" xfId="3" applyNumberFormat="1" applyFont="1" applyFill="1" applyBorder="1" applyAlignment="1">
      <alignment vertical="center"/>
    </xf>
    <xf numFmtId="167" fontId="13" fillId="0" borderId="3" xfId="3" applyNumberFormat="1" applyFont="1" applyFill="1" applyBorder="1" applyAlignment="1">
      <alignment vertical="center"/>
    </xf>
    <xf numFmtId="164" fontId="6" fillId="0" borderId="0" xfId="3" applyNumberFormat="1" applyFont="1" applyBorder="1" applyAlignment="1">
      <alignment horizontal="center" vertical="center"/>
    </xf>
    <xf numFmtId="164" fontId="13" fillId="0" borderId="0" xfId="3" applyNumberFormat="1" applyFont="1" applyBorder="1" applyAlignment="1">
      <alignment horizontal="center" vertical="center"/>
    </xf>
    <xf numFmtId="166" fontId="13" fillId="0" borderId="0" xfId="3" applyNumberFormat="1" applyFont="1" applyBorder="1" applyAlignment="1">
      <alignment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22" fillId="0" borderId="9" xfId="3" applyNumberFormat="1" applyFont="1" applyFill="1" applyBorder="1" applyAlignment="1">
      <alignment vertical="center"/>
    </xf>
    <xf numFmtId="164" fontId="40" fillId="0" borderId="9" xfId="3" applyNumberFormat="1" applyFont="1" applyFill="1" applyBorder="1" applyAlignment="1">
      <alignment vertical="center"/>
    </xf>
    <xf numFmtId="164" fontId="37" fillId="0" borderId="9" xfId="3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horizontal="right" vertical="center"/>
    </xf>
    <xf numFmtId="170" fontId="7" fillId="5" borderId="2" xfId="0" applyNumberFormat="1" applyFont="1" applyFill="1" applyBorder="1" applyAlignment="1">
      <alignment horizontal="right" vertical="center"/>
    </xf>
    <xf numFmtId="167" fontId="13" fillId="0" borderId="19" xfId="0" applyNumberFormat="1" applyFont="1" applyBorder="1" applyAlignment="1">
      <alignment vertical="center"/>
    </xf>
    <xf numFmtId="170" fontId="13" fillId="0" borderId="32" xfId="3" applyNumberFormat="1" applyFont="1" applyFill="1" applyBorder="1" applyAlignment="1">
      <alignment vertical="center"/>
    </xf>
    <xf numFmtId="170" fontId="13" fillId="0" borderId="42" xfId="3" applyNumberFormat="1" applyFont="1" applyFill="1" applyBorder="1" applyAlignment="1">
      <alignment vertical="center"/>
    </xf>
    <xf numFmtId="164" fontId="13" fillId="0" borderId="57" xfId="0" applyNumberFormat="1" applyFont="1" applyFill="1" applyBorder="1" applyAlignment="1">
      <alignment vertical="center"/>
    </xf>
    <xf numFmtId="165" fontId="13" fillId="0" borderId="57" xfId="0" applyNumberFormat="1" applyFont="1" applyFill="1" applyBorder="1" applyAlignment="1">
      <alignment vertical="center"/>
    </xf>
    <xf numFmtId="165" fontId="13" fillId="0" borderId="60" xfId="0" applyNumberFormat="1" applyFont="1" applyFill="1" applyBorder="1" applyAlignment="1">
      <alignment vertical="center"/>
    </xf>
    <xf numFmtId="165" fontId="13" fillId="0" borderId="32" xfId="0" applyNumberFormat="1" applyFont="1" applyFill="1" applyBorder="1" applyAlignment="1">
      <alignment vertical="center"/>
    </xf>
    <xf numFmtId="165" fontId="13" fillId="0" borderId="49" xfId="0" applyNumberFormat="1" applyFont="1" applyFill="1" applyBorder="1" applyAlignment="1">
      <alignment vertical="center"/>
    </xf>
    <xf numFmtId="165" fontId="13" fillId="0" borderId="7" xfId="0" applyNumberFormat="1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0" fontId="6" fillId="2" borderId="3" xfId="3" applyFont="1" applyFill="1" applyBorder="1" applyAlignment="1">
      <alignment horizontal="centerContinuous" vertical="center"/>
    </xf>
    <xf numFmtId="164" fontId="7" fillId="6" borderId="14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164" fontId="13" fillId="0" borderId="3" xfId="0" applyNumberFormat="1" applyFont="1" applyFill="1" applyBorder="1" applyAlignment="1">
      <alignment vertical="center"/>
    </xf>
    <xf numFmtId="164" fontId="53" fillId="0" borderId="0" xfId="0" applyNumberFormat="1" applyFont="1" applyAlignment="1">
      <alignment vertical="center"/>
    </xf>
    <xf numFmtId="164" fontId="42" fillId="0" borderId="0" xfId="0" applyNumberFormat="1" applyFont="1" applyAlignment="1">
      <alignment vertical="center" wrapText="1"/>
    </xf>
    <xf numFmtId="164" fontId="42" fillId="0" borderId="0" xfId="0" applyNumberFormat="1" applyFont="1" applyAlignment="1">
      <alignment vertical="center"/>
    </xf>
    <xf numFmtId="164" fontId="54" fillId="0" borderId="0" xfId="0" applyNumberFormat="1" applyFont="1" applyAlignment="1">
      <alignment vertical="center"/>
    </xf>
    <xf numFmtId="164" fontId="50" fillId="0" borderId="0" xfId="0" applyNumberFormat="1" applyFont="1" applyAlignment="1">
      <alignment vertical="top"/>
    </xf>
    <xf numFmtId="0" fontId="7" fillId="8" borderId="14" xfId="0" applyFont="1" applyFill="1" applyBorder="1" applyAlignment="1">
      <alignment horizontal="right" vertical="center"/>
    </xf>
    <xf numFmtId="0" fontId="7" fillId="8" borderId="2" xfId="0" applyFont="1" applyFill="1" applyBorder="1" applyAlignment="1">
      <alignment horizontal="right" vertical="center"/>
    </xf>
    <xf numFmtId="165" fontId="7" fillId="8" borderId="2" xfId="0" applyNumberFormat="1" applyFont="1" applyFill="1" applyBorder="1" applyAlignment="1">
      <alignment horizontal="right" vertical="center"/>
    </xf>
    <xf numFmtId="0" fontId="6" fillId="6" borderId="6" xfId="0" applyFont="1" applyFill="1" applyBorder="1" applyAlignment="1">
      <alignment vertical="center"/>
    </xf>
    <xf numFmtId="0" fontId="6" fillId="6" borderId="14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vertical="center"/>
    </xf>
    <xf numFmtId="164" fontId="13" fillId="6" borderId="2" xfId="3" applyNumberFormat="1" applyFont="1" applyFill="1" applyBorder="1" applyAlignment="1">
      <alignment vertical="center"/>
    </xf>
    <xf numFmtId="165" fontId="6" fillId="6" borderId="7" xfId="0" applyNumberFormat="1" applyFont="1" applyFill="1" applyBorder="1" applyAlignment="1">
      <alignment vertical="center"/>
    </xf>
    <xf numFmtId="170" fontId="6" fillId="6" borderId="3" xfId="0" applyNumberFormat="1" applyFont="1" applyFill="1" applyBorder="1" applyAlignment="1">
      <alignment vertical="center"/>
    </xf>
    <xf numFmtId="164" fontId="6" fillId="8" borderId="1" xfId="0" applyNumberFormat="1" applyFont="1" applyFill="1" applyBorder="1" applyAlignment="1">
      <alignment horizontal="left" vertical="center"/>
    </xf>
    <xf numFmtId="164" fontId="6" fillId="8" borderId="2" xfId="0" applyNumberFormat="1" applyFont="1" applyFill="1" applyBorder="1" applyAlignment="1">
      <alignment horizontal="right" vertical="center"/>
    </xf>
    <xf numFmtId="164" fontId="6" fillId="8" borderId="3" xfId="0" applyNumberFormat="1" applyFont="1" applyFill="1" applyBorder="1" applyAlignment="1">
      <alignment vertical="center"/>
    </xf>
    <xf numFmtId="167" fontId="6" fillId="8" borderId="3" xfId="0" applyNumberFormat="1" applyFont="1" applyFill="1" applyBorder="1" applyAlignment="1">
      <alignment vertical="center"/>
    </xf>
    <xf numFmtId="169" fontId="7" fillId="8" borderId="2" xfId="0" applyNumberFormat="1" applyFont="1" applyFill="1" applyBorder="1" applyAlignment="1">
      <alignment horizontal="right" vertical="center"/>
    </xf>
    <xf numFmtId="164" fontId="6" fillId="8" borderId="2" xfId="3" applyNumberFormat="1" applyFont="1" applyFill="1" applyBorder="1" applyAlignment="1">
      <alignment horizontal="left" vertical="center"/>
    </xf>
    <xf numFmtId="164" fontId="6" fillId="8" borderId="1" xfId="0" applyNumberFormat="1" applyFont="1" applyFill="1" applyBorder="1" applyAlignment="1">
      <alignment vertical="center"/>
    </xf>
    <xf numFmtId="164" fontId="6" fillId="8" borderId="14" xfId="0" applyNumberFormat="1" applyFont="1" applyFill="1" applyBorder="1" applyAlignment="1">
      <alignment vertical="center"/>
    </xf>
    <xf numFmtId="164" fontId="25" fillId="8" borderId="14" xfId="0" applyNumberFormat="1" applyFont="1" applyFill="1" applyBorder="1" applyAlignment="1">
      <alignment vertical="center"/>
    </xf>
    <xf numFmtId="164" fontId="13" fillId="9" borderId="21" xfId="0" applyNumberFormat="1" applyFont="1" applyFill="1" applyBorder="1" applyAlignment="1">
      <alignment vertical="center"/>
    </xf>
    <xf numFmtId="164" fontId="13" fillId="9" borderId="23" xfId="0" applyNumberFormat="1" applyFont="1" applyFill="1" applyBorder="1" applyAlignment="1">
      <alignment vertical="center"/>
    </xf>
    <xf numFmtId="164" fontId="13" fillId="9" borderId="24" xfId="0" applyNumberFormat="1" applyFont="1" applyFill="1" applyBorder="1" applyAlignment="1">
      <alignment vertical="center"/>
    </xf>
    <xf numFmtId="0" fontId="8" fillId="0" borderId="61" xfId="3" applyNumberFormat="1" applyFont="1" applyFill="1" applyBorder="1" applyAlignment="1">
      <alignment horizontal="centerContinuous" vertical="center"/>
    </xf>
    <xf numFmtId="0" fontId="10" fillId="0" borderId="62" xfId="3" applyNumberFormat="1" applyFont="1" applyFill="1" applyBorder="1" applyAlignment="1">
      <alignment vertical="center"/>
    </xf>
    <xf numFmtId="0" fontId="10" fillId="0" borderId="41" xfId="3" applyNumberFormat="1" applyFont="1" applyFill="1" applyBorder="1" applyAlignment="1">
      <alignment vertical="center"/>
    </xf>
    <xf numFmtId="170" fontId="13" fillId="0" borderId="20" xfId="0" applyNumberFormat="1" applyFont="1" applyFill="1" applyBorder="1" applyAlignment="1">
      <alignment vertical="center"/>
    </xf>
    <xf numFmtId="170" fontId="13" fillId="0" borderId="23" xfId="0" applyNumberFormat="1" applyFont="1" applyFill="1" applyBorder="1" applyAlignment="1">
      <alignment vertical="center"/>
    </xf>
    <xf numFmtId="170" fontId="13" fillId="0" borderId="13" xfId="0" applyNumberFormat="1" applyFont="1" applyFill="1" applyBorder="1" applyAlignment="1">
      <alignment vertical="center"/>
    </xf>
    <xf numFmtId="165" fontId="13" fillId="0" borderId="7" xfId="3" applyNumberFormat="1" applyFont="1" applyFill="1" applyBorder="1" applyAlignment="1">
      <alignment vertical="center"/>
    </xf>
    <xf numFmtId="170" fontId="7" fillId="8" borderId="2" xfId="0" applyNumberFormat="1" applyFont="1" applyFill="1" applyBorder="1" applyAlignment="1">
      <alignment horizontal="right" vertical="center"/>
    </xf>
    <xf numFmtId="165" fontId="6" fillId="6" borderId="12" xfId="0" applyNumberFormat="1" applyFont="1" applyFill="1" applyBorder="1" applyAlignment="1">
      <alignment horizontal="right" vertical="center"/>
    </xf>
    <xf numFmtId="165" fontId="13" fillId="0" borderId="3" xfId="0" applyNumberFormat="1" applyFont="1" applyBorder="1" applyAlignment="1">
      <alignment vertical="center"/>
    </xf>
    <xf numFmtId="165" fontId="6" fillId="8" borderId="10" xfId="3" applyNumberFormat="1" applyFont="1" applyFill="1" applyBorder="1" applyAlignment="1">
      <alignment vertical="center"/>
    </xf>
    <xf numFmtId="0" fontId="46" fillId="3" borderId="8" xfId="0" applyFont="1" applyFill="1" applyBorder="1" applyAlignment="1">
      <alignment horizontal="right" vertical="center"/>
    </xf>
    <xf numFmtId="0" fontId="46" fillId="3" borderId="11" xfId="0" applyFont="1" applyFill="1" applyBorder="1" applyAlignment="1">
      <alignment horizontal="right" vertical="center"/>
    </xf>
    <xf numFmtId="0" fontId="46" fillId="3" borderId="9" xfId="0" applyFont="1" applyFill="1" applyBorder="1" applyAlignment="1">
      <alignment horizontal="right" vertical="center"/>
    </xf>
    <xf numFmtId="0" fontId="46" fillId="3" borderId="10" xfId="0" applyFont="1" applyFill="1" applyBorder="1" applyAlignment="1">
      <alignment horizontal="right" vertical="center"/>
    </xf>
    <xf numFmtId="0" fontId="46" fillId="3" borderId="1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8" xfId="0" applyFont="1" applyFill="1" applyBorder="1" applyAlignment="1">
      <alignment horizontal="centerContinuous" vertical="center"/>
    </xf>
    <xf numFmtId="49" fontId="6" fillId="2" borderId="12" xfId="0" applyNumberFormat="1" applyFont="1" applyFill="1" applyBorder="1" applyAlignment="1">
      <alignment horizontal="center" vertical="center" wrapText="1"/>
    </xf>
    <xf numFmtId="164" fontId="6" fillId="2" borderId="12" xfId="3" applyNumberFormat="1" applyFont="1" applyFill="1" applyBorder="1" applyAlignment="1">
      <alignment horizontal="center" vertical="center"/>
    </xf>
    <xf numFmtId="164" fontId="13" fillId="0" borderId="20" xfId="0" quotePrefix="1" applyNumberFormat="1" applyFont="1" applyBorder="1" applyAlignment="1">
      <alignment horizontal="center" vertical="center"/>
    </xf>
    <xf numFmtId="165" fontId="13" fillId="0" borderId="13" xfId="0" quotePrefix="1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right" vertical="center"/>
    </xf>
    <xf numFmtId="164" fontId="6" fillId="8" borderId="3" xfId="3" applyNumberFormat="1" applyFont="1" applyFill="1" applyBorder="1" applyAlignment="1">
      <alignment vertical="center"/>
    </xf>
    <xf numFmtId="164" fontId="7" fillId="8" borderId="3" xfId="3" applyNumberFormat="1" applyFont="1" applyFill="1" applyBorder="1" applyAlignment="1">
      <alignment vertical="center"/>
    </xf>
    <xf numFmtId="164" fontId="7" fillId="8" borderId="14" xfId="0" applyNumberFormat="1" applyFont="1" applyFill="1" applyBorder="1" applyAlignment="1">
      <alignment vertical="center"/>
    </xf>
    <xf numFmtId="164" fontId="7" fillId="8" borderId="3" xfId="0" applyNumberFormat="1" applyFont="1" applyFill="1" applyBorder="1" applyAlignment="1">
      <alignment vertical="center"/>
    </xf>
    <xf numFmtId="0" fontId="6" fillId="8" borderId="2" xfId="0" applyFont="1" applyFill="1" applyBorder="1" applyAlignment="1">
      <alignment horizontal="right" vertical="center"/>
    </xf>
    <xf numFmtId="0" fontId="6" fillId="8" borderId="14" xfId="0" applyFont="1" applyFill="1" applyBorder="1" applyAlignment="1">
      <alignment horizontal="right" vertical="center"/>
    </xf>
    <xf numFmtId="0" fontId="7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170" fontId="6" fillId="8" borderId="3" xfId="0" applyNumberFormat="1" applyFont="1" applyFill="1" applyBorder="1" applyAlignment="1">
      <alignment vertical="center"/>
    </xf>
    <xf numFmtId="170" fontId="13" fillId="0" borderId="32" xfId="0" applyNumberFormat="1" applyFont="1" applyFill="1" applyBorder="1" applyAlignment="1">
      <alignment vertical="center"/>
    </xf>
    <xf numFmtId="165" fontId="10" fillId="0" borderId="7" xfId="0" applyNumberFormat="1" applyFont="1" applyFill="1" applyBorder="1" applyAlignment="1">
      <alignment vertical="center"/>
    </xf>
    <xf numFmtId="170" fontId="6" fillId="8" borderId="7" xfId="0" applyNumberFormat="1" applyFont="1" applyFill="1" applyBorder="1" applyAlignment="1">
      <alignment vertical="center"/>
    </xf>
    <xf numFmtId="164" fontId="13" fillId="0" borderId="45" xfId="3" applyNumberFormat="1" applyFont="1" applyFill="1" applyBorder="1" applyAlignment="1">
      <alignment vertical="center"/>
    </xf>
    <xf numFmtId="167" fontId="13" fillId="0" borderId="63" xfId="3" applyNumberFormat="1" applyFont="1" applyFill="1" applyBorder="1" applyAlignment="1">
      <alignment vertical="center"/>
    </xf>
    <xf numFmtId="167" fontId="13" fillId="0" borderId="10" xfId="3" applyNumberFormat="1" applyFont="1" applyFill="1" applyBorder="1" applyAlignment="1">
      <alignment vertical="center"/>
    </xf>
    <xf numFmtId="169" fontId="7" fillId="8" borderId="10" xfId="0" applyNumberFormat="1" applyFont="1" applyFill="1" applyBorder="1" applyAlignment="1">
      <alignment horizontal="right" vertical="center"/>
    </xf>
    <xf numFmtId="169" fontId="13" fillId="0" borderId="64" xfId="3" applyNumberFormat="1" applyFont="1" applyFill="1" applyBorder="1" applyAlignment="1">
      <alignment vertical="center"/>
    </xf>
    <xf numFmtId="169" fontId="13" fillId="0" borderId="7" xfId="3" applyNumberFormat="1" applyFont="1" applyFill="1" applyBorder="1" applyAlignment="1">
      <alignment vertical="center"/>
    </xf>
    <xf numFmtId="0" fontId="6" fillId="8" borderId="1" xfId="3" applyFont="1" applyFill="1" applyBorder="1" applyAlignment="1">
      <alignment vertical="center"/>
    </xf>
    <xf numFmtId="164" fontId="16" fillId="0" borderId="26" xfId="0" applyNumberFormat="1" applyFont="1" applyFill="1" applyBorder="1" applyAlignment="1">
      <alignment vertical="center"/>
    </xf>
    <xf numFmtId="164" fontId="21" fillId="0" borderId="20" xfId="0" applyNumberFormat="1" applyFont="1" applyFill="1" applyBorder="1" applyAlignment="1">
      <alignment vertical="center"/>
    </xf>
    <xf numFmtId="170" fontId="21" fillId="0" borderId="20" xfId="0" applyNumberFormat="1" applyFont="1" applyFill="1" applyBorder="1" applyAlignment="1">
      <alignment vertical="center"/>
    </xf>
    <xf numFmtId="164" fontId="6" fillId="8" borderId="25" xfId="0" applyNumberFormat="1" applyFont="1" applyFill="1" applyBorder="1" applyAlignment="1">
      <alignment vertical="center"/>
    </xf>
    <xf numFmtId="164" fontId="6" fillId="8" borderId="26" xfId="0" applyNumberFormat="1" applyFont="1" applyFill="1" applyBorder="1" applyAlignment="1">
      <alignment vertical="center"/>
    </xf>
    <xf numFmtId="164" fontId="20" fillId="8" borderId="26" xfId="0" applyNumberFormat="1" applyFont="1" applyFill="1" applyBorder="1" applyAlignment="1">
      <alignment vertical="center"/>
    </xf>
    <xf numFmtId="164" fontId="6" fillId="8" borderId="20" xfId="0" applyNumberFormat="1" applyFont="1" applyFill="1" applyBorder="1" applyAlignment="1">
      <alignment vertical="center"/>
    </xf>
    <xf numFmtId="170" fontId="6" fillId="8" borderId="20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70" fontId="6" fillId="8" borderId="13" xfId="0" applyNumberFormat="1" applyFont="1" applyFill="1" applyBorder="1" applyAlignment="1">
      <alignment vertical="center"/>
    </xf>
    <xf numFmtId="164" fontId="13" fillId="8" borderId="14" xfId="0" applyNumberFormat="1" applyFont="1" applyFill="1" applyBorder="1" applyAlignment="1">
      <alignment vertical="center"/>
    </xf>
    <xf numFmtId="164" fontId="20" fillId="8" borderId="14" xfId="0" applyNumberFormat="1" applyFont="1" applyFill="1" applyBorder="1" applyAlignment="1">
      <alignment vertical="center"/>
    </xf>
    <xf numFmtId="164" fontId="13" fillId="0" borderId="66" xfId="0" applyNumberFormat="1" applyFont="1" applyFill="1" applyBorder="1" applyAlignment="1">
      <alignment vertical="center"/>
    </xf>
    <xf numFmtId="164" fontId="16" fillId="0" borderId="67" xfId="0" applyNumberFormat="1" applyFont="1" applyFill="1" applyBorder="1" applyAlignment="1">
      <alignment vertical="center"/>
    </xf>
    <xf numFmtId="164" fontId="21" fillId="0" borderId="65" xfId="0" applyNumberFormat="1" applyFont="1" applyFill="1" applyBorder="1" applyAlignment="1">
      <alignment vertical="center"/>
    </xf>
    <xf numFmtId="170" fontId="21" fillId="0" borderId="65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horizontal="left" vertical="center"/>
    </xf>
    <xf numFmtId="0" fontId="1" fillId="8" borderId="14" xfId="0" applyFont="1" applyFill="1" applyBorder="1" applyAlignment="1">
      <alignment horizontal="centerContinuous" vertical="center"/>
    </xf>
    <xf numFmtId="164" fontId="13" fillId="8" borderId="2" xfId="3" applyNumberFormat="1" applyFont="1" applyFill="1" applyBorder="1" applyAlignment="1">
      <alignment vertical="center"/>
    </xf>
    <xf numFmtId="165" fontId="6" fillId="8" borderId="3" xfId="0" applyNumberFormat="1" applyFont="1" applyFill="1" applyBorder="1" applyAlignment="1">
      <alignment horizontal="right" vertical="center"/>
    </xf>
    <xf numFmtId="170" fontId="6" fillId="8" borderId="3" xfId="0" applyNumberFormat="1" applyFont="1" applyFill="1" applyBorder="1" applyAlignment="1">
      <alignment horizontal="right" vertical="center"/>
    </xf>
    <xf numFmtId="0" fontId="1" fillId="8" borderId="44" xfId="0" applyFont="1" applyFill="1" applyBorder="1" applyAlignment="1">
      <alignment horizontal="left" vertical="center"/>
    </xf>
    <xf numFmtId="0" fontId="1" fillId="8" borderId="45" xfId="0" applyFont="1" applyFill="1" applyBorder="1" applyAlignment="1">
      <alignment horizontal="centerContinuous" vertical="center"/>
    </xf>
    <xf numFmtId="164" fontId="13" fillId="8" borderId="46" xfId="3" applyNumberFormat="1" applyFont="1" applyFill="1" applyBorder="1" applyAlignment="1">
      <alignment vertical="center"/>
    </xf>
    <xf numFmtId="165" fontId="6" fillId="8" borderId="31" xfId="0" applyNumberFormat="1" applyFont="1" applyFill="1" applyBorder="1" applyAlignment="1">
      <alignment horizontal="right" vertical="center"/>
    </xf>
    <xf numFmtId="170" fontId="6" fillId="8" borderId="31" xfId="0" applyNumberFormat="1" applyFont="1" applyFill="1" applyBorder="1" applyAlignment="1">
      <alignment horizontal="right" vertical="center"/>
    </xf>
    <xf numFmtId="164" fontId="13" fillId="0" borderId="67" xfId="0" applyNumberFormat="1" applyFont="1" applyFill="1" applyBorder="1" applyAlignment="1">
      <alignment vertical="center"/>
    </xf>
    <xf numFmtId="164" fontId="6" fillId="8" borderId="19" xfId="0" applyNumberFormat="1" applyFont="1" applyFill="1" applyBorder="1" applyAlignment="1">
      <alignment vertical="center"/>
    </xf>
    <xf numFmtId="170" fontId="6" fillId="8" borderId="19" xfId="0" applyNumberFormat="1" applyFont="1" applyFill="1" applyBorder="1" applyAlignment="1">
      <alignment vertical="center"/>
    </xf>
    <xf numFmtId="164" fontId="13" fillId="0" borderId="9" xfId="0" applyNumberFormat="1" applyFont="1" applyFill="1" applyBorder="1" applyAlignment="1">
      <alignment vertical="center"/>
    </xf>
    <xf numFmtId="164" fontId="20" fillId="0" borderId="9" xfId="0" applyNumberFormat="1" applyFont="1" applyFill="1" applyBorder="1" applyAlignment="1">
      <alignment vertical="center"/>
    </xf>
    <xf numFmtId="164" fontId="13" fillId="0" borderId="50" xfId="0" applyNumberFormat="1" applyFont="1" applyFill="1" applyBorder="1" applyAlignment="1">
      <alignment vertical="center"/>
    </xf>
    <xf numFmtId="170" fontId="13" fillId="0" borderId="50" xfId="0" applyNumberFormat="1" applyFont="1" applyFill="1" applyBorder="1" applyAlignment="1">
      <alignment vertical="center"/>
    </xf>
    <xf numFmtId="164" fontId="17" fillId="0" borderId="9" xfId="2" applyNumberFormat="1" applyFont="1" applyFill="1" applyBorder="1" applyAlignment="1" applyProtection="1">
      <alignment horizontal="left" vertical="center"/>
    </xf>
    <xf numFmtId="0" fontId="0" fillId="0" borderId="9" xfId="0" applyBorder="1" applyAlignment="1">
      <alignment horizontal="left" vertical="center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64" fontId="17" fillId="0" borderId="0" xfId="2" applyNumberFormat="1" applyFont="1" applyFill="1" applyBorder="1" applyAlignment="1" applyProtection="1">
      <alignment horizontal="left" vertical="center"/>
    </xf>
    <xf numFmtId="164" fontId="26" fillId="0" borderId="0" xfId="0" applyNumberFormat="1" applyFont="1" applyFill="1" applyAlignment="1">
      <alignment horizontal="center" vertical="center" wrapText="1" shrinkToFit="1"/>
    </xf>
    <xf numFmtId="164" fontId="6" fillId="2" borderId="1" xfId="3" applyNumberFormat="1" applyFont="1" applyFill="1" applyBorder="1" applyAlignment="1">
      <alignment horizontal="center" vertical="center"/>
    </xf>
    <xf numFmtId="164" fontId="6" fillId="2" borderId="14" xfId="3" applyNumberFormat="1" applyFont="1" applyFill="1" applyBorder="1" applyAlignment="1">
      <alignment horizontal="center" vertical="center"/>
    </xf>
    <xf numFmtId="164" fontId="6" fillId="2" borderId="2" xfId="3" applyNumberFormat="1" applyFont="1" applyFill="1" applyBorder="1" applyAlignment="1">
      <alignment horizontal="center" vertical="center"/>
    </xf>
    <xf numFmtId="0" fontId="30" fillId="0" borderId="0" xfId="0" applyFont="1" applyAlignment="1">
      <alignment vertical="top" wrapText="1"/>
    </xf>
  </cellXfs>
  <cellStyles count="6">
    <cellStyle name="Euro" xfId="1"/>
    <cellStyle name="Hipervínculo" xfId="2" builtinId="8"/>
    <cellStyle name="Normal" xfId="0" builtinId="0"/>
    <cellStyle name="Normal 2" xfId="4"/>
    <cellStyle name="Normal 2 2" xfId="3"/>
    <cellStyle name="Normal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DDD"/>
      <color rgb="FF000080"/>
      <color rgb="FFFFCCCC"/>
      <color rgb="FFFF66FF"/>
      <color rgb="FFB2B2B2"/>
      <color rgb="FF003366"/>
      <color rgb="FF333399"/>
      <color rgb="FFFFFFCC"/>
      <color rgb="FF99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200186</xdr:rowOff>
    </xdr:from>
    <xdr:to>
      <xdr:col>5</xdr:col>
      <xdr:colOff>600941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186"/>
          <a:ext cx="1877291" cy="457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63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2</xdr:col>
      <xdr:colOff>304799</xdr:colOff>
      <xdr:row>56</xdr:row>
      <xdr:rowOff>28575</xdr:rowOff>
    </xdr:from>
    <xdr:to>
      <xdr:col>9</xdr:col>
      <xdr:colOff>561974</xdr:colOff>
      <xdr:row>57</xdr:row>
      <xdr:rowOff>161925</xdr:rowOff>
    </xdr:to>
    <xdr:sp macro="" textlink="">
      <xdr:nvSpPr>
        <xdr:cNvPr id="15568" name="Text Box 5"/>
        <xdr:cNvSpPr txBox="1">
          <a:spLocks noChangeArrowheads="1"/>
        </xdr:cNvSpPr>
      </xdr:nvSpPr>
      <xdr:spPr bwMode="auto">
        <a:xfrm>
          <a:off x="1447799" y="9896475"/>
          <a:ext cx="5667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rtl="0"/>
          <a:r>
            <a:rPr lang="es-ES" sz="800" b="0" i="0" baseline="30000">
              <a:effectLst/>
              <a:latin typeface="Arial" pitchFamily="34" charset="0"/>
              <a:ea typeface="+mn-ea"/>
              <a:cs typeface="Arial" pitchFamily="34" charset="0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87923</xdr:colOff>
      <xdr:row>97</xdr:row>
      <xdr:rowOff>0</xdr:rowOff>
    </xdr:from>
    <xdr:to>
      <xdr:col>9</xdr:col>
      <xdr:colOff>586153</xdr:colOff>
      <xdr:row>99</xdr:row>
      <xdr:rowOff>0</xdr:rowOff>
    </xdr:to>
    <xdr:sp macro="" textlink="">
      <xdr:nvSpPr>
        <xdr:cNvPr id="15569" name="Text Box 6"/>
        <xdr:cNvSpPr txBox="1">
          <a:spLocks noChangeArrowheads="1"/>
        </xdr:cNvSpPr>
      </xdr:nvSpPr>
      <xdr:spPr bwMode="auto">
        <a:xfrm>
          <a:off x="1545981" y="17108365"/>
          <a:ext cx="5561134" cy="593481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2286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social</a:t>
          </a:r>
          <a:r>
            <a:rPr lang="es-ES" sz="800" b="0" i="0" u="none" strike="noStrike" baseline="0">
              <a:solidFill>
                <a:srgbClr val="00B050"/>
              </a:solidFill>
              <a:latin typeface="Arial" pitchFamily="34" charset="0"/>
              <a:cs typeface="Arial" pitchFamily="34" charset="0"/>
            </a:rPr>
            <a:t>. </a:t>
          </a:r>
          <a:endParaRPr lang="es-E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11</xdr:col>
      <xdr:colOff>0</xdr:colOff>
      <xdr:row>10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3000" y="1190625"/>
          <a:ext cx="6362700" cy="800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Relación de entidades de ámbito foral, municipal y mancomunado y su disponibilidad de recursos de Acogida específicos (Pisos/Centros), Asesoramiento Jurídico, Atención Psicológica, Atención Comunitaria (programas de intervención socioeducativa y psicosocial), Menores y Atención Integral a víctimas de Violencia Sexual. Bizkaia. 2024.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89160</xdr:rowOff>
    </xdr:from>
    <xdr:to>
      <xdr:col>1</xdr:col>
      <xdr:colOff>170783</xdr:colOff>
      <xdr:row>3</xdr:row>
      <xdr:rowOff>57728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89686"/>
          <a:ext cx="676324" cy="27651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1462520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91145" cy="461356"/>
        </a:xfrm>
        <a:prstGeom prst="rect">
          <a:avLst/>
        </a:prstGeom>
      </xdr:spPr>
    </xdr:pic>
    <xdr:clientData/>
  </xdr:twoCellAnchor>
  <xdr:twoCellAnchor>
    <xdr:from>
      <xdr:col>2</xdr:col>
      <xdr:colOff>304800</xdr:colOff>
      <xdr:row>57</xdr:row>
      <xdr:rowOff>114300</xdr:rowOff>
    </xdr:from>
    <xdr:to>
      <xdr:col>9</xdr:col>
      <xdr:colOff>561975</xdr:colOff>
      <xdr:row>59</xdr:row>
      <xdr:rowOff>76200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1447800" y="10153650"/>
          <a:ext cx="5667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rtl="0"/>
          <a:r>
            <a:rPr lang="es-ES" sz="800" b="0" i="0" baseline="30000">
              <a:effectLst/>
              <a:latin typeface="Arial" pitchFamily="34" charset="0"/>
              <a:ea typeface="+mn-ea"/>
              <a:cs typeface="Arial" pitchFamily="34" charset="0"/>
            </a:rPr>
            <a:t>2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 servicio se pone en marcha el 01/10/24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114299</xdr:rowOff>
    </xdr:from>
    <xdr:to>
      <xdr:col>11</xdr:col>
      <xdr:colOff>0</xdr:colOff>
      <xdr:row>11</xdr:row>
      <xdr:rowOff>0</xdr:rowOff>
    </xdr:to>
    <xdr:sp macro="" textlink="">
      <xdr:nvSpPr>
        <xdr:cNvPr id="5140" name="Text Box 2"/>
        <xdr:cNvSpPr txBox="1">
          <a:spLocks noChangeArrowheads="1"/>
        </xdr:cNvSpPr>
      </xdr:nvSpPr>
      <xdr:spPr bwMode="auto">
        <a:xfrm>
          <a:off x="1143000" y="1762124"/>
          <a:ext cx="5667375" cy="2000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Atención Integral a víctimas de violencia sexual de la DFB. 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96711</xdr:rowOff>
    </xdr:from>
    <xdr:to>
      <xdr:col>1</xdr:col>
      <xdr:colOff>170783</xdr:colOff>
      <xdr:row>3</xdr:row>
      <xdr:rowOff>63814</xdr:rowOff>
    </xdr:to>
    <xdr:pic>
      <xdr:nvPicPr>
        <xdr:cNvPr id="16" name="1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6003"/>
          <a:ext cx="675608" cy="271903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250939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36865" cy="4613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762125"/>
          <a:ext cx="56292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DFB. M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ujeres víctimas directas (mujeres adultas). 2024.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92048</xdr:rowOff>
    </xdr:from>
    <xdr:to>
      <xdr:col>1</xdr:col>
      <xdr:colOff>170783</xdr:colOff>
      <xdr:row>3</xdr:row>
      <xdr:rowOff>60616</xdr:rowOff>
    </xdr:to>
    <xdr:pic>
      <xdr:nvPicPr>
        <xdr:cNvPr id="4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469"/>
          <a:ext cx="674558" cy="272949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520064</xdr:colOff>
      <xdr:row>4</xdr:row>
      <xdr:rowOff>4156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20240" cy="461356"/>
        </a:xfrm>
        <a:prstGeom prst="rect">
          <a:avLst/>
        </a:prstGeom>
      </xdr:spPr>
    </xdr:pic>
    <xdr:clientData/>
  </xdr:twoCellAnchor>
  <xdr:twoCellAnchor>
    <xdr:from>
      <xdr:col>3</xdr:col>
      <xdr:colOff>104775</xdr:colOff>
      <xdr:row>15</xdr:row>
      <xdr:rowOff>47625</xdr:rowOff>
    </xdr:from>
    <xdr:to>
      <xdr:col>4</xdr:col>
      <xdr:colOff>809625</xdr:colOff>
      <xdr:row>17</xdr:row>
      <xdr:rowOff>28576</xdr:rowOff>
    </xdr:to>
    <xdr:sp macro="" textlink="">
      <xdr:nvSpPr>
        <xdr:cNvPr id="8" name="CuadroTexto 7"/>
        <xdr:cNvSpPr txBox="1"/>
      </xdr:nvSpPr>
      <xdr:spPr>
        <a:xfrm>
          <a:off x="1514475" y="2809875"/>
          <a:ext cx="923925" cy="38100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VÍCTIMAS </a:t>
          </a:r>
        </a:p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DIRECTAS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10</xdr:row>
      <xdr:rowOff>0</xdr:rowOff>
    </xdr:from>
    <xdr:to>
      <xdr:col>11</xdr:col>
      <xdr:colOff>361951</xdr:colOff>
      <xdr:row>11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52526" y="1762125"/>
          <a:ext cx="59817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rtl="0"/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DFB. Víctimas indirectas. 2024.</a:t>
          </a:r>
          <a:endParaRPr lang="es-ES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257175</xdr:colOff>
      <xdr:row>1</xdr:row>
      <xdr:rowOff>92048</xdr:rowOff>
    </xdr:from>
    <xdr:to>
      <xdr:col>1</xdr:col>
      <xdr:colOff>170783</xdr:colOff>
      <xdr:row>3</xdr:row>
      <xdr:rowOff>60616</xdr:rowOff>
    </xdr:to>
    <xdr:pic>
      <xdr:nvPicPr>
        <xdr:cNvPr id="3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2073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520064</xdr:colOff>
      <xdr:row>4</xdr:row>
      <xdr:rowOff>4156</xdr:rowOff>
    </xdr:to>
    <xdr:pic>
      <xdr:nvPicPr>
        <xdr:cNvPr id="4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20240" cy="4613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1</xdr:rowOff>
    </xdr:from>
    <xdr:to>
      <xdr:col>11</xdr:col>
      <xdr:colOff>333375</xdr:colOff>
      <xdr:row>12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962151"/>
          <a:ext cx="5962650" cy="400049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Tabla 4.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M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enores víctimas directas. 2024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92048</xdr:rowOff>
    </xdr:from>
    <xdr:to>
      <xdr:col>1</xdr:col>
      <xdr:colOff>170783</xdr:colOff>
      <xdr:row>3</xdr:row>
      <xdr:rowOff>60616</xdr:rowOff>
    </xdr:to>
    <xdr:pic>
      <xdr:nvPicPr>
        <xdr:cNvPr id="3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2073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520064</xdr:colOff>
      <xdr:row>4</xdr:row>
      <xdr:rowOff>4156</xdr:rowOff>
    </xdr:to>
    <xdr:pic>
      <xdr:nvPicPr>
        <xdr:cNvPr id="4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20240" cy="461356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14</xdr:row>
      <xdr:rowOff>57151</xdr:rowOff>
    </xdr:from>
    <xdr:to>
      <xdr:col>4</xdr:col>
      <xdr:colOff>723900</xdr:colOff>
      <xdr:row>15</xdr:row>
      <xdr:rowOff>104776</xdr:rowOff>
    </xdr:to>
    <xdr:sp macro="" textlink="">
      <xdr:nvSpPr>
        <xdr:cNvPr id="6" name="CuadroTexto 5"/>
        <xdr:cNvSpPr txBox="1"/>
      </xdr:nvSpPr>
      <xdr:spPr>
        <a:xfrm>
          <a:off x="1504950" y="2590801"/>
          <a:ext cx="847725" cy="2476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MENORES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93"/>
  <sheetViews>
    <sheetView showGridLines="0" tabSelected="1" topLeftCell="A14" zoomScaleNormal="100" workbookViewId="0">
      <selection activeCell="I31" sqref="I31"/>
    </sheetView>
  </sheetViews>
  <sheetFormatPr baseColWidth="10" defaultColWidth="9.140625" defaultRowHeight="12.75" x14ac:dyDescent="0.2"/>
  <cols>
    <col min="1" max="1" width="11.42578125" style="22" customWidth="1"/>
    <col min="2" max="2" width="5.85546875" style="22" customWidth="1"/>
    <col min="3" max="4" width="6.7109375" style="22" customWidth="1"/>
    <col min="5" max="5" width="5.7109375" style="22" customWidth="1"/>
    <col min="6" max="6" width="67.7109375" style="22" customWidth="1"/>
    <col min="7" max="7" width="4.42578125" style="22" customWidth="1"/>
    <col min="8" max="13" width="9.140625" style="22" customWidth="1"/>
    <col min="14" max="14" width="44" style="22" customWidth="1"/>
    <col min="15" max="16384" width="9.140625" style="22"/>
  </cols>
  <sheetData>
    <row r="1" spans="2:16" ht="15.95" customHeight="1" x14ac:dyDescent="0.2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6" ht="12" customHeight="1" x14ac:dyDescent="0.2">
      <c r="B2" s="2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1"/>
    </row>
    <row r="3" spans="2:16" ht="12" customHeight="1" x14ac:dyDescent="0.2">
      <c r="B3" s="21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1"/>
    </row>
    <row r="4" spans="2:16" ht="12" customHeight="1" x14ac:dyDescent="0.2">
      <c r="B4" s="21"/>
      <c r="C4" s="23"/>
      <c r="D4" s="23"/>
      <c r="E4" s="23" t="s">
        <v>50</v>
      </c>
      <c r="F4" s="23"/>
      <c r="G4" s="23"/>
      <c r="H4" s="23"/>
      <c r="I4" s="23"/>
      <c r="J4" s="23"/>
      <c r="K4" s="23"/>
      <c r="L4" s="23"/>
      <c r="M4" s="23"/>
      <c r="N4" s="21"/>
    </row>
    <row r="5" spans="2:16" ht="24" customHeight="1" x14ac:dyDescent="0.2"/>
    <row r="6" spans="2:16" ht="18" customHeight="1" x14ac:dyDescent="0.2">
      <c r="C6" s="24" t="s">
        <v>40</v>
      </c>
    </row>
    <row r="7" spans="2:16" ht="15.75" customHeight="1" x14ac:dyDescent="0.2">
      <c r="D7" s="499" t="s">
        <v>0</v>
      </c>
      <c r="E7" s="499"/>
      <c r="F7" s="500"/>
    </row>
    <row r="8" spans="2:16" ht="71.25" customHeight="1" x14ac:dyDescent="0.2">
      <c r="E8" s="501" t="s">
        <v>227</v>
      </c>
      <c r="F8" s="501"/>
    </row>
    <row r="9" spans="2:16" ht="15.95" customHeight="1" x14ac:dyDescent="0.2"/>
    <row r="10" spans="2:16" ht="18" customHeight="1" x14ac:dyDescent="0.2">
      <c r="C10" s="24" t="s">
        <v>41</v>
      </c>
      <c r="D10" s="1"/>
      <c r="E10" s="1"/>
      <c r="F10" s="1"/>
      <c r="G10" s="4"/>
      <c r="H10" s="4"/>
    </row>
    <row r="11" spans="2:16" ht="18" customHeight="1" x14ac:dyDescent="0.2">
      <c r="C11" s="401" t="s">
        <v>257</v>
      </c>
      <c r="D11" s="4"/>
      <c r="E11" s="4"/>
      <c r="F11" s="4"/>
      <c r="G11" s="4"/>
      <c r="H11" s="4"/>
      <c r="I11" s="44"/>
      <c r="J11" s="44"/>
      <c r="K11" s="4"/>
      <c r="L11" s="504"/>
      <c r="M11" s="504"/>
      <c r="N11" s="504"/>
      <c r="O11" s="504"/>
      <c r="P11" s="44"/>
    </row>
    <row r="12" spans="2:16" ht="15.75" customHeight="1" x14ac:dyDescent="0.2">
      <c r="C12" s="4"/>
      <c r="D12" s="4"/>
      <c r="E12" s="4"/>
      <c r="F12" s="4"/>
      <c r="G12" s="4"/>
      <c r="H12" s="4"/>
      <c r="I12" s="44"/>
      <c r="J12" s="44"/>
      <c r="K12" s="183"/>
      <c r="L12" s="184"/>
      <c r="M12" s="185"/>
      <c r="N12" s="184"/>
      <c r="O12" s="185"/>
      <c r="P12" s="44"/>
    </row>
    <row r="13" spans="2:16" ht="18" customHeight="1" x14ac:dyDescent="0.2">
      <c r="C13" s="50"/>
      <c r="D13" s="499" t="s">
        <v>204</v>
      </c>
      <c r="E13" s="499"/>
      <c r="F13" s="500"/>
      <c r="G13" s="25"/>
      <c r="H13" s="25"/>
      <c r="I13" s="47"/>
      <c r="J13" s="47"/>
      <c r="K13" s="183"/>
      <c r="L13" s="184"/>
      <c r="M13" s="186"/>
      <c r="N13" s="184"/>
      <c r="O13" s="186"/>
      <c r="P13" s="44"/>
    </row>
    <row r="14" spans="2:16" ht="15.75" customHeight="1" x14ac:dyDescent="0.2">
      <c r="C14" s="4"/>
      <c r="D14" s="4"/>
      <c r="E14" s="502" t="s">
        <v>185</v>
      </c>
      <c r="F14" s="502"/>
      <c r="G14" s="4"/>
      <c r="H14" s="4"/>
      <c r="I14" s="44"/>
      <c r="J14" s="48"/>
      <c r="K14" s="183"/>
      <c r="L14" s="184"/>
      <c r="M14" s="185"/>
      <c r="N14" s="184"/>
      <c r="O14" s="185"/>
      <c r="P14" s="44"/>
    </row>
    <row r="15" spans="2:16" ht="15.75" customHeight="1" x14ac:dyDescent="0.2">
      <c r="C15" s="4"/>
      <c r="D15" s="4"/>
      <c r="F15" s="53" t="s">
        <v>184</v>
      </c>
      <c r="G15" s="4"/>
      <c r="H15" s="4"/>
      <c r="I15" s="44"/>
      <c r="J15" s="44"/>
      <c r="K15" s="183"/>
      <c r="L15" s="184"/>
      <c r="M15" s="186"/>
      <c r="N15" s="184"/>
      <c r="O15" s="186"/>
      <c r="P15" s="44"/>
    </row>
    <row r="16" spans="2:16" ht="15.95" customHeight="1" x14ac:dyDescent="0.2">
      <c r="C16" s="4"/>
      <c r="D16" s="4"/>
      <c r="F16" s="53"/>
      <c r="G16" s="4"/>
      <c r="H16" s="4"/>
    </row>
    <row r="17" spans="3:14" ht="15.75" customHeight="1" x14ac:dyDescent="0.2">
      <c r="C17" s="4"/>
      <c r="D17" s="499" t="s">
        <v>201</v>
      </c>
      <c r="E17" s="499"/>
      <c r="F17" s="500"/>
      <c r="G17" s="25"/>
      <c r="H17" s="25"/>
      <c r="I17" s="25"/>
      <c r="J17" s="25"/>
      <c r="K17" s="25"/>
      <c r="L17" s="25"/>
      <c r="M17" s="25"/>
      <c r="N17" s="25"/>
    </row>
    <row r="18" spans="3:14" ht="32.1" customHeight="1" x14ac:dyDescent="0.2">
      <c r="C18" s="4"/>
      <c r="D18" s="4"/>
      <c r="E18" s="503" t="s">
        <v>200</v>
      </c>
      <c r="F18" s="503"/>
      <c r="G18" s="4"/>
      <c r="H18" s="4"/>
    </row>
    <row r="19" spans="3:14" ht="15.75" customHeight="1" x14ac:dyDescent="0.2">
      <c r="C19" s="4"/>
      <c r="D19" s="4"/>
      <c r="F19" s="53" t="s">
        <v>191</v>
      </c>
      <c r="G19" s="4"/>
      <c r="H19" s="4"/>
    </row>
    <row r="20" spans="3:14" ht="15.75" customHeight="1" x14ac:dyDescent="0.2">
      <c r="C20" s="4"/>
      <c r="D20" s="4"/>
      <c r="F20" s="53" t="s">
        <v>205</v>
      </c>
      <c r="G20" s="4"/>
      <c r="H20" s="4"/>
    </row>
    <row r="21" spans="3:14" ht="15.75" customHeight="1" x14ac:dyDescent="0.2">
      <c r="C21" s="4"/>
      <c r="D21" s="4"/>
      <c r="F21" s="53" t="s">
        <v>192</v>
      </c>
      <c r="G21" s="4"/>
      <c r="H21" s="4"/>
    </row>
    <row r="22" spans="3:14" ht="15.75" customHeight="1" x14ac:dyDescent="0.2">
      <c r="C22" s="4"/>
      <c r="D22" s="4"/>
      <c r="F22" s="53" t="s">
        <v>193</v>
      </c>
      <c r="G22" s="4"/>
      <c r="H22" s="4"/>
    </row>
    <row r="23" spans="3:14" ht="15.75" customHeight="1" x14ac:dyDescent="0.2">
      <c r="C23" s="4"/>
      <c r="D23" s="4"/>
      <c r="F23" s="53" t="s">
        <v>228</v>
      </c>
      <c r="G23" s="4"/>
      <c r="H23" s="4"/>
    </row>
    <row r="24" spans="3:14" ht="15.75" customHeight="1" x14ac:dyDescent="0.2">
      <c r="C24" s="4"/>
      <c r="D24" s="4"/>
      <c r="F24" s="53" t="s">
        <v>194</v>
      </c>
      <c r="G24" s="4"/>
      <c r="H24" s="4"/>
    </row>
    <row r="25" spans="3:14" ht="15.75" customHeight="1" x14ac:dyDescent="0.2">
      <c r="C25" s="4"/>
      <c r="D25" s="4"/>
      <c r="F25" s="53" t="s">
        <v>195</v>
      </c>
      <c r="G25" s="4"/>
      <c r="H25" s="4"/>
    </row>
    <row r="26" spans="3:14" ht="15.75" customHeight="1" x14ac:dyDescent="0.2">
      <c r="C26" s="4"/>
      <c r="D26" s="4"/>
      <c r="F26" s="53" t="s">
        <v>196</v>
      </c>
      <c r="G26" s="4"/>
      <c r="H26" s="4"/>
    </row>
    <row r="27" spans="3:14" ht="15.75" customHeight="1" x14ac:dyDescent="0.2">
      <c r="C27" s="4"/>
      <c r="D27" s="4"/>
      <c r="F27" s="53" t="s">
        <v>197</v>
      </c>
      <c r="G27" s="4"/>
      <c r="H27" s="4"/>
    </row>
    <row r="28" spans="3:14" ht="15.75" customHeight="1" x14ac:dyDescent="0.2">
      <c r="C28" s="4"/>
      <c r="D28" s="4"/>
      <c r="F28" s="53" t="s">
        <v>198</v>
      </c>
      <c r="G28" s="4"/>
      <c r="H28" s="4"/>
    </row>
    <row r="29" spans="3:14" ht="15.75" customHeight="1" x14ac:dyDescent="0.2">
      <c r="C29" s="4"/>
      <c r="D29" s="4"/>
      <c r="F29" s="53" t="s">
        <v>199</v>
      </c>
      <c r="G29" s="4"/>
      <c r="H29" s="4"/>
    </row>
    <row r="30" spans="3:14" ht="15.75" customHeight="1" x14ac:dyDescent="0.2">
      <c r="C30" s="4"/>
      <c r="D30" s="4"/>
      <c r="F30" s="53" t="s">
        <v>272</v>
      </c>
      <c r="G30" s="4"/>
      <c r="H30" s="4"/>
    </row>
    <row r="31" spans="3:14" ht="31.5" customHeight="1" x14ac:dyDescent="0.2">
      <c r="C31" s="4"/>
      <c r="D31" s="4"/>
      <c r="F31" s="510" t="s">
        <v>273</v>
      </c>
      <c r="G31" s="4"/>
      <c r="H31" s="4"/>
    </row>
    <row r="32" spans="3:14" ht="15.75" customHeight="1" x14ac:dyDescent="0.2">
      <c r="C32" s="4"/>
      <c r="D32" s="4"/>
      <c r="F32" s="53"/>
      <c r="G32" s="4"/>
      <c r="H32" s="4"/>
    </row>
    <row r="33" spans="3:8" ht="15.75" customHeight="1" x14ac:dyDescent="0.2">
      <c r="C33" s="4"/>
      <c r="D33" s="499" t="s">
        <v>202</v>
      </c>
      <c r="E33" s="499"/>
      <c r="F33" s="500"/>
      <c r="G33" s="505"/>
      <c r="H33" s="505"/>
    </row>
    <row r="34" spans="3:8" ht="31.5" customHeight="1" x14ac:dyDescent="0.2">
      <c r="C34" s="4"/>
      <c r="D34" s="4"/>
      <c r="E34" s="503" t="s">
        <v>186</v>
      </c>
      <c r="F34" s="503"/>
      <c r="G34" s="7"/>
      <c r="H34" s="7"/>
    </row>
    <row r="35" spans="3:8" ht="15.75" customHeight="1" x14ac:dyDescent="0.2">
      <c r="C35" s="4"/>
      <c r="D35" s="4"/>
      <c r="E35" s="164"/>
      <c r="F35" s="53" t="s">
        <v>188</v>
      </c>
      <c r="G35" s="4"/>
      <c r="H35" s="4"/>
    </row>
    <row r="36" spans="3:8" ht="15.75" customHeight="1" x14ac:dyDescent="0.2">
      <c r="C36" s="4"/>
      <c r="D36" s="4"/>
      <c r="E36" s="331"/>
      <c r="F36" s="53" t="s">
        <v>189</v>
      </c>
      <c r="G36" s="4"/>
      <c r="H36" s="4"/>
    </row>
    <row r="37" spans="3:8" ht="15.75" customHeight="1" x14ac:dyDescent="0.2">
      <c r="C37" s="4"/>
      <c r="D37" s="4"/>
      <c r="F37" s="53" t="s">
        <v>190</v>
      </c>
      <c r="G37" s="4"/>
      <c r="H37" s="4"/>
    </row>
    <row r="38" spans="3:8" ht="15.75" customHeight="1" x14ac:dyDescent="0.2">
      <c r="C38" s="4"/>
      <c r="D38" s="4"/>
      <c r="F38" s="53"/>
      <c r="G38" s="4"/>
      <c r="H38" s="4"/>
    </row>
    <row r="39" spans="3:8" ht="15.75" customHeight="1" x14ac:dyDescent="0.2">
      <c r="C39" s="4"/>
      <c r="D39" s="499" t="s">
        <v>203</v>
      </c>
      <c r="E39" s="499"/>
      <c r="F39" s="500"/>
      <c r="G39" s="4"/>
      <c r="H39" s="4"/>
    </row>
    <row r="40" spans="3:8" ht="31.5" customHeight="1" x14ac:dyDescent="0.2">
      <c r="C40" s="4"/>
      <c r="D40" s="4"/>
      <c r="E40" s="503" t="s">
        <v>187</v>
      </c>
      <c r="F40" s="503"/>
      <c r="G40" s="4"/>
      <c r="H40" s="4"/>
    </row>
    <row r="41" spans="3:8" ht="15.75" customHeight="1" x14ac:dyDescent="0.2">
      <c r="C41" s="4"/>
      <c r="D41" s="4"/>
      <c r="E41" s="164"/>
      <c r="F41" s="202" t="s">
        <v>266</v>
      </c>
      <c r="G41" s="4"/>
      <c r="H41" s="4"/>
    </row>
    <row r="42" spans="3:8" ht="15.75" customHeight="1" x14ac:dyDescent="0.2">
      <c r="C42" s="4"/>
      <c r="D42" s="4"/>
      <c r="F42" s="53" t="s">
        <v>206</v>
      </c>
      <c r="G42" s="4"/>
      <c r="H42" s="4"/>
    </row>
    <row r="43" spans="3:8" ht="15.75" customHeight="1" x14ac:dyDescent="0.2">
      <c r="C43" s="4"/>
      <c r="D43" s="4"/>
      <c r="F43" s="53" t="s">
        <v>241</v>
      </c>
      <c r="G43" s="4"/>
      <c r="H43" s="4"/>
    </row>
    <row r="44" spans="3:8" ht="15.75" customHeight="1" x14ac:dyDescent="0.2">
      <c r="C44" s="4"/>
      <c r="D44" s="4"/>
      <c r="F44" s="53" t="s">
        <v>240</v>
      </c>
      <c r="G44" s="4"/>
      <c r="H44" s="4"/>
    </row>
    <row r="45" spans="3:8" ht="15.75" customHeight="1" x14ac:dyDescent="0.2">
      <c r="C45" s="4"/>
      <c r="D45" s="4"/>
      <c r="F45" s="53" t="s">
        <v>247</v>
      </c>
      <c r="G45" s="4"/>
      <c r="H45" s="4"/>
    </row>
    <row r="46" spans="3:8" ht="15.75" customHeight="1" x14ac:dyDescent="0.2">
      <c r="C46" s="4"/>
      <c r="D46" s="4"/>
      <c r="F46" s="53" t="s">
        <v>248</v>
      </c>
      <c r="G46" s="4"/>
      <c r="H46" s="4"/>
    </row>
    <row r="47" spans="3:8" ht="15.75" customHeight="1" x14ac:dyDescent="0.2">
      <c r="E47" s="163"/>
      <c r="F47" s="399" t="s">
        <v>249</v>
      </c>
    </row>
    <row r="48" spans="3:8" ht="15.75" customHeight="1" x14ac:dyDescent="0.2">
      <c r="F48" s="400" t="s">
        <v>250</v>
      </c>
    </row>
    <row r="49" spans="6:6" ht="15.75" customHeight="1" x14ac:dyDescent="0.2">
      <c r="F49" s="400" t="s">
        <v>251</v>
      </c>
    </row>
    <row r="50" spans="6:6" ht="15.75" customHeight="1" x14ac:dyDescent="0.2">
      <c r="F50" s="400" t="s">
        <v>274</v>
      </c>
    </row>
    <row r="51" spans="6:6" ht="15.75" customHeight="1" x14ac:dyDescent="0.2">
      <c r="F51" s="398"/>
    </row>
    <row r="52" spans="6:6" ht="15.95" customHeight="1" x14ac:dyDescent="0.2">
      <c r="F52" s="398"/>
    </row>
    <row r="53" spans="6:6" ht="15.95" customHeight="1" x14ac:dyDescent="0.2"/>
    <row r="54" spans="6:6" ht="15.95" customHeight="1" x14ac:dyDescent="0.2"/>
    <row r="55" spans="6:6" ht="15.95" customHeight="1" x14ac:dyDescent="0.2"/>
    <row r="56" spans="6:6" ht="15.95" customHeight="1" x14ac:dyDescent="0.2"/>
    <row r="57" spans="6:6" ht="15.95" customHeight="1" x14ac:dyDescent="0.2"/>
    <row r="58" spans="6:6" ht="15.95" customHeight="1" x14ac:dyDescent="0.2"/>
    <row r="59" spans="6:6" ht="15.95" customHeight="1" x14ac:dyDescent="0.2"/>
    <row r="60" spans="6:6" ht="15.95" customHeight="1" x14ac:dyDescent="0.2"/>
    <row r="61" spans="6:6" ht="15.95" customHeight="1" x14ac:dyDescent="0.2"/>
    <row r="62" spans="6:6" ht="15.95" customHeight="1" x14ac:dyDescent="0.2"/>
    <row r="63" spans="6:6" ht="15.95" customHeight="1" x14ac:dyDescent="0.2"/>
    <row r="64" spans="6:6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</sheetData>
  <mergeCells count="13">
    <mergeCell ref="E40:F40"/>
    <mergeCell ref="D33:F33"/>
    <mergeCell ref="E34:F34"/>
    <mergeCell ref="D39:F39"/>
    <mergeCell ref="N11:O11"/>
    <mergeCell ref="L11:M11"/>
    <mergeCell ref="E18:F18"/>
    <mergeCell ref="G33:H33"/>
    <mergeCell ref="D7:F7"/>
    <mergeCell ref="E8:F8"/>
    <mergeCell ref="D13:F13"/>
    <mergeCell ref="E14:F14"/>
    <mergeCell ref="D17:F17"/>
  </mergeCells>
  <hyperlinks>
    <hyperlink ref="D13" location="plantilla_vertical!A1" display="SERVICIO DE ACOGIMIENTO DE URGENCIA"/>
    <hyperlink ref="D13:E13" location="FORAL_1!A1" tooltip="FORAL" display="ÁMBITO FORAL- 1"/>
    <hyperlink ref="D7:E7" location="CUADRO_RESUMEN!A1" tooltip="CUADRO_RESUMEN" display="CUADRO RESUMEN"/>
    <hyperlink ref="D13:F13" location="GENERAL!A1" tooltip="FORAL_1 (GENERAL)" display="GENERAL"/>
    <hyperlink ref="D17" location="plantilla_vertical!A1" display="SERVICIO DE ACOGIMIENTO DE URGENCIA"/>
    <hyperlink ref="D17:E17" location="FORAL_2!A1" tooltip="FORAL" display="ÁMBITO FORAL- 2"/>
    <hyperlink ref="D17:F17" location="'VÍCTIMAS DIRECTAS'!A1" tooltip="FORAL_2 (V.PAREJA)" display="VÍCTIMAS DIRECTAS"/>
    <hyperlink ref="D33" location="plantilla_vertical!A1" display="SERVICIO DE ACOGIMIENTO DE URGENCIA"/>
    <hyperlink ref="D33:E33" location="FORAL_2!A1" tooltip="FORAL" display="ÁMBITO FORAL- 2"/>
    <hyperlink ref="D33:F33" location="'VÍCTIMAS INDIRECTAS'!A1" tooltip="FORAL_5 (VÍCTIMAS INDIRECTAS)" display="VÍCTIMAS INDIRECTAS"/>
    <hyperlink ref="D39" location="plantilla_vertical!A1" display="SERVICIO DE ACOGIMIENTO DE URGENCIA"/>
    <hyperlink ref="D39:E39" location="FORAL_2!A1" tooltip="FORAL" display="ÁMBITO FORAL- 2"/>
    <hyperlink ref="D39:F39" location="MENORES!A1" tooltip="FORAL_7 (MENORES)" display="MENORES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7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03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"/>
    <col min="2" max="2" width="5.7109375" style="4" customWidth="1"/>
    <col min="3" max="3" width="2.5703125" style="4" customWidth="1"/>
    <col min="4" max="4" width="3.85546875" style="4" customWidth="1"/>
    <col min="5" max="5" width="26.42578125" style="4" customWidth="1"/>
    <col min="6" max="11" width="10.42578125" style="4" customWidth="1"/>
    <col min="12" max="16384" width="11.42578125" style="4"/>
  </cols>
  <sheetData>
    <row r="1" spans="2:16" s="1" customFormat="1" ht="15.95" customHeight="1" x14ac:dyDescent="0.2"/>
    <row r="2" spans="2:16" s="1" customFormat="1" ht="12" customHeight="1" x14ac:dyDescent="0.2">
      <c r="B2" s="2"/>
      <c r="C2" s="3"/>
      <c r="D2" s="3"/>
      <c r="F2" s="3"/>
      <c r="G2" s="3"/>
      <c r="H2" s="3"/>
      <c r="I2" s="3"/>
      <c r="J2" s="3"/>
      <c r="K2" s="2"/>
    </row>
    <row r="3" spans="2:16" s="1" customFormat="1" ht="12" customHeight="1" x14ac:dyDescent="0.2">
      <c r="B3" s="2"/>
      <c r="C3" s="3"/>
      <c r="D3" s="3"/>
      <c r="E3" s="3" t="s">
        <v>81</v>
      </c>
      <c r="F3" s="3"/>
      <c r="G3" s="3"/>
      <c r="H3" s="3"/>
      <c r="I3" s="3"/>
      <c r="J3" s="3"/>
      <c r="K3" s="72"/>
      <c r="L3" s="73"/>
      <c r="M3" s="73"/>
      <c r="N3" s="73"/>
    </row>
    <row r="4" spans="2:16" s="1" customFormat="1" ht="12" customHeight="1" x14ac:dyDescent="0.2">
      <c r="B4" s="2"/>
      <c r="C4" s="3"/>
      <c r="D4" s="3"/>
      <c r="E4" s="3"/>
      <c r="F4" s="3"/>
      <c r="G4" s="3"/>
      <c r="H4" s="3"/>
      <c r="I4" s="3"/>
      <c r="J4" s="3"/>
      <c r="K4" s="2"/>
    </row>
    <row r="5" spans="2:16" s="1" customFormat="1" ht="24" customHeight="1" x14ac:dyDescent="0.2">
      <c r="L5" s="74"/>
      <c r="M5" s="4"/>
      <c r="N5" s="4"/>
      <c r="O5" s="4"/>
      <c r="P5" s="4"/>
    </row>
    <row r="6" spans="2:16" ht="18" customHeight="1" x14ac:dyDescent="0.2">
      <c r="C6" s="49" t="s">
        <v>0</v>
      </c>
      <c r="D6" s="50"/>
      <c r="E6" s="50"/>
      <c r="F6" s="50"/>
      <c r="L6" s="1"/>
      <c r="M6" s="1"/>
      <c r="N6" s="1"/>
      <c r="O6" s="1"/>
    </row>
    <row r="7" spans="2:16" ht="15.95" customHeight="1" x14ac:dyDescent="0.2">
      <c r="D7" s="5"/>
      <c r="E7" s="5"/>
      <c r="F7" s="5"/>
      <c r="G7" s="5"/>
      <c r="H7" s="5"/>
      <c r="I7" s="5"/>
      <c r="J7" s="5"/>
      <c r="K7" s="5"/>
      <c r="L7" s="74"/>
    </row>
    <row r="8" spans="2:16" ht="15.95" customHeight="1" x14ac:dyDescent="0.2">
      <c r="D8" s="5"/>
      <c r="E8" s="5"/>
      <c r="F8" s="5"/>
      <c r="G8" s="5"/>
      <c r="H8" s="5"/>
      <c r="I8" s="5"/>
      <c r="J8" s="5"/>
      <c r="K8" s="5"/>
      <c r="L8" s="5"/>
      <c r="M8" s="5"/>
    </row>
    <row r="9" spans="2:16" ht="15.95" customHeight="1" x14ac:dyDescent="0.2">
      <c r="D9" s="5"/>
      <c r="E9" s="5"/>
      <c r="F9" s="5"/>
      <c r="G9" s="5"/>
      <c r="H9" s="5"/>
      <c r="I9" s="5"/>
      <c r="J9" s="5"/>
      <c r="K9" s="5"/>
      <c r="L9" s="5"/>
      <c r="M9" s="5"/>
    </row>
    <row r="10" spans="2:16" ht="15.95" customHeight="1" x14ac:dyDescent="0.2"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2:16" ht="6.95" customHeight="1" x14ac:dyDescent="0.2"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2:16" ht="18" customHeight="1" x14ac:dyDescent="0.2">
      <c r="C12" s="6" t="s">
        <v>1</v>
      </c>
    </row>
    <row r="13" spans="2:16" ht="6.95" customHeight="1" x14ac:dyDescent="0.2"/>
    <row r="14" spans="2:16" ht="33.75" customHeight="1" x14ac:dyDescent="0.2">
      <c r="C14" s="7"/>
      <c r="D14" s="8" t="s">
        <v>2</v>
      </c>
      <c r="E14" s="9"/>
      <c r="F14" s="10" t="s">
        <v>69</v>
      </c>
      <c r="G14" s="10" t="s">
        <v>3</v>
      </c>
      <c r="H14" s="10" t="s">
        <v>259</v>
      </c>
      <c r="I14" s="10" t="s">
        <v>99</v>
      </c>
      <c r="J14" s="10" t="s">
        <v>90</v>
      </c>
      <c r="K14" s="10" t="s">
        <v>226</v>
      </c>
    </row>
    <row r="15" spans="2:16" ht="14.1" customHeight="1" x14ac:dyDescent="0.2">
      <c r="D15" s="11" t="s">
        <v>4</v>
      </c>
      <c r="E15" s="12" t="s">
        <v>5</v>
      </c>
      <c r="F15" s="51" t="s">
        <v>6</v>
      </c>
      <c r="G15" s="51" t="s">
        <v>6</v>
      </c>
      <c r="H15" s="51" t="s">
        <v>6</v>
      </c>
      <c r="I15" s="13" t="s">
        <v>6</v>
      </c>
      <c r="J15" s="13" t="s">
        <v>6</v>
      </c>
      <c r="K15" s="342" t="s">
        <v>6</v>
      </c>
    </row>
    <row r="16" spans="2:16" ht="12.75" customHeight="1" x14ac:dyDescent="0.2">
      <c r="D16" s="14"/>
      <c r="E16" s="158" t="s">
        <v>89</v>
      </c>
      <c r="F16" s="58" t="s">
        <v>6</v>
      </c>
      <c r="G16" s="157" t="s">
        <v>6</v>
      </c>
      <c r="H16" s="62" t="s">
        <v>7</v>
      </c>
      <c r="I16" s="60" t="s">
        <v>7</v>
      </c>
      <c r="J16" s="60" t="s">
        <v>7</v>
      </c>
      <c r="K16" s="343" t="s">
        <v>7</v>
      </c>
    </row>
    <row r="17" spans="4:20" ht="12.75" customHeight="1" x14ac:dyDescent="0.2">
      <c r="D17" s="15"/>
      <c r="E17" s="63" t="s">
        <v>8</v>
      </c>
      <c r="F17" s="57" t="s">
        <v>6</v>
      </c>
      <c r="G17" s="57"/>
      <c r="H17" s="57" t="s">
        <v>6</v>
      </c>
      <c r="I17" s="56" t="s">
        <v>7</v>
      </c>
      <c r="J17" s="56" t="s">
        <v>7</v>
      </c>
      <c r="K17" s="344" t="s">
        <v>7</v>
      </c>
    </row>
    <row r="18" spans="4:20" ht="12.75" customHeight="1" x14ac:dyDescent="0.2">
      <c r="D18" s="15"/>
      <c r="E18" s="63" t="s">
        <v>9</v>
      </c>
      <c r="F18" s="54" t="s">
        <v>7</v>
      </c>
      <c r="G18" s="54" t="s">
        <v>7</v>
      </c>
      <c r="H18" s="54" t="s">
        <v>7</v>
      </c>
      <c r="I18" s="56" t="s">
        <v>7</v>
      </c>
      <c r="J18" s="56" t="s">
        <v>7</v>
      </c>
      <c r="K18" s="344" t="s">
        <v>7</v>
      </c>
    </row>
    <row r="19" spans="4:20" ht="12.75" customHeight="1" x14ac:dyDescent="0.2">
      <c r="D19" s="15"/>
      <c r="E19" s="63" t="s">
        <v>103</v>
      </c>
      <c r="F19" s="54" t="s">
        <v>7</v>
      </c>
      <c r="G19" s="54" t="s">
        <v>7</v>
      </c>
      <c r="H19" s="54" t="s">
        <v>7</v>
      </c>
      <c r="I19" s="56" t="s">
        <v>7</v>
      </c>
      <c r="J19" s="56" t="s">
        <v>7</v>
      </c>
      <c r="K19" s="344" t="s">
        <v>7</v>
      </c>
    </row>
    <row r="20" spans="4:20" ht="12.75" customHeight="1" x14ac:dyDescent="0.2">
      <c r="D20" s="15"/>
      <c r="E20" s="63" t="s">
        <v>10</v>
      </c>
      <c r="F20" s="57" t="s">
        <v>6</v>
      </c>
      <c r="G20" s="57" t="s">
        <v>6</v>
      </c>
      <c r="H20" s="54" t="s">
        <v>7</v>
      </c>
      <c r="I20" s="56" t="s">
        <v>7</v>
      </c>
      <c r="J20" s="56" t="s">
        <v>7</v>
      </c>
      <c r="K20" s="344" t="s">
        <v>7</v>
      </c>
    </row>
    <row r="21" spans="4:20" ht="12.75" customHeight="1" x14ac:dyDescent="0.2">
      <c r="D21" s="15"/>
      <c r="E21" s="63" t="s">
        <v>11</v>
      </c>
      <c r="F21" s="57" t="s">
        <v>6</v>
      </c>
      <c r="G21" s="57" t="s">
        <v>6</v>
      </c>
      <c r="H21" s="57" t="s">
        <v>6</v>
      </c>
      <c r="I21" s="56" t="s">
        <v>7</v>
      </c>
      <c r="J21" s="56" t="s">
        <v>7</v>
      </c>
      <c r="K21" s="344" t="s">
        <v>7</v>
      </c>
    </row>
    <row r="22" spans="4:20" ht="12.75" customHeight="1" x14ac:dyDescent="0.2">
      <c r="D22" s="15"/>
      <c r="E22" s="63" t="s">
        <v>12</v>
      </c>
      <c r="F22" s="57" t="s">
        <v>6</v>
      </c>
      <c r="G22" s="57" t="s">
        <v>6</v>
      </c>
      <c r="H22" s="57" t="s">
        <v>6</v>
      </c>
      <c r="I22" s="56" t="s">
        <v>7</v>
      </c>
      <c r="J22" s="56" t="s">
        <v>7</v>
      </c>
      <c r="K22" s="344" t="s">
        <v>7</v>
      </c>
    </row>
    <row r="23" spans="4:20" ht="12.75" customHeight="1" x14ac:dyDescent="0.2">
      <c r="D23" s="15"/>
      <c r="E23" s="63" t="s">
        <v>13</v>
      </c>
      <c r="F23" s="54" t="s">
        <v>7</v>
      </c>
      <c r="G23" s="57" t="s">
        <v>6</v>
      </c>
      <c r="H23" s="54" t="s">
        <v>7</v>
      </c>
      <c r="I23" s="56" t="s">
        <v>7</v>
      </c>
      <c r="J23" s="56" t="s">
        <v>7</v>
      </c>
      <c r="K23" s="344" t="s">
        <v>7</v>
      </c>
    </row>
    <row r="24" spans="4:20" ht="12.75" customHeight="1" x14ac:dyDescent="0.2">
      <c r="D24" s="15"/>
      <c r="E24" s="63" t="s">
        <v>14</v>
      </c>
      <c r="F24" s="57" t="s">
        <v>6</v>
      </c>
      <c r="G24" s="57" t="s">
        <v>6</v>
      </c>
      <c r="H24" s="346" t="s">
        <v>98</v>
      </c>
      <c r="I24" s="56" t="s">
        <v>7</v>
      </c>
      <c r="J24" s="56" t="s">
        <v>7</v>
      </c>
      <c r="K24" s="344" t="s">
        <v>7</v>
      </c>
    </row>
    <row r="25" spans="4:20" ht="12.75" customHeight="1" x14ac:dyDescent="0.2">
      <c r="D25" s="15"/>
      <c r="E25" s="63" t="s">
        <v>15</v>
      </c>
      <c r="F25" s="57" t="s">
        <v>6</v>
      </c>
      <c r="G25" s="54" t="s">
        <v>7</v>
      </c>
      <c r="H25" s="54" t="s">
        <v>7</v>
      </c>
      <c r="I25" s="54" t="s">
        <v>7</v>
      </c>
      <c r="J25" s="56" t="s">
        <v>7</v>
      </c>
      <c r="K25" s="344" t="s">
        <v>7</v>
      </c>
    </row>
    <row r="26" spans="4:20" ht="12.75" customHeight="1" x14ac:dyDescent="0.2">
      <c r="D26" s="15"/>
      <c r="E26" s="63" t="s">
        <v>93</v>
      </c>
      <c r="F26" s="54" t="s">
        <v>7</v>
      </c>
      <c r="G26" s="54" t="s">
        <v>7</v>
      </c>
      <c r="H26" s="57" t="s">
        <v>6</v>
      </c>
      <c r="I26" s="54" t="s">
        <v>7</v>
      </c>
      <c r="J26" s="54" t="s">
        <v>7</v>
      </c>
      <c r="K26" s="344" t="s">
        <v>7</v>
      </c>
    </row>
    <row r="27" spans="4:20" ht="12.75" customHeight="1" x14ac:dyDescent="0.2">
      <c r="D27" s="15"/>
      <c r="E27" s="63" t="s">
        <v>16</v>
      </c>
      <c r="F27" s="54" t="s">
        <v>7</v>
      </c>
      <c r="G27" s="57" t="s">
        <v>6</v>
      </c>
      <c r="H27" s="57" t="s">
        <v>6</v>
      </c>
      <c r="I27" s="56" t="s">
        <v>7</v>
      </c>
      <c r="J27" s="56" t="s">
        <v>7</v>
      </c>
      <c r="K27" s="344" t="s">
        <v>7</v>
      </c>
    </row>
    <row r="28" spans="4:20" ht="12.75" customHeight="1" x14ac:dyDescent="0.2">
      <c r="D28" s="15"/>
      <c r="E28" s="63" t="s">
        <v>17</v>
      </c>
      <c r="F28" s="57" t="s">
        <v>6</v>
      </c>
      <c r="G28" s="57" t="s">
        <v>6</v>
      </c>
      <c r="H28" s="57" t="s">
        <v>6</v>
      </c>
      <c r="I28" s="56" t="s">
        <v>7</v>
      </c>
      <c r="J28" s="56" t="s">
        <v>7</v>
      </c>
      <c r="K28" s="344" t="s">
        <v>7</v>
      </c>
    </row>
    <row r="29" spans="4:20" ht="12.75" customHeight="1" x14ac:dyDescent="0.2">
      <c r="D29" s="15"/>
      <c r="E29" s="63" t="s">
        <v>18</v>
      </c>
      <c r="F29" s="54" t="s">
        <v>7</v>
      </c>
      <c r="G29" s="57" t="s">
        <v>6</v>
      </c>
      <c r="H29" s="54" t="s">
        <v>7</v>
      </c>
      <c r="I29" s="56" t="s">
        <v>7</v>
      </c>
      <c r="J29" s="56" t="s">
        <v>7</v>
      </c>
      <c r="K29" s="344" t="s">
        <v>7</v>
      </c>
    </row>
    <row r="30" spans="4:20" ht="12.75" customHeight="1" x14ac:dyDescent="0.2">
      <c r="D30" s="15"/>
      <c r="E30" s="64" t="s">
        <v>82</v>
      </c>
      <c r="F30" s="54" t="s">
        <v>7</v>
      </c>
      <c r="G30" s="56" t="s">
        <v>7</v>
      </c>
      <c r="H30" s="54" t="s">
        <v>7</v>
      </c>
      <c r="I30" s="56" t="s">
        <v>7</v>
      </c>
      <c r="J30" s="56" t="s">
        <v>7</v>
      </c>
      <c r="K30" s="344" t="s">
        <v>7</v>
      </c>
    </row>
    <row r="31" spans="4:20" ht="12.75" customHeight="1" x14ac:dyDescent="0.2">
      <c r="D31" s="15"/>
      <c r="E31" s="63" t="s">
        <v>19</v>
      </c>
      <c r="F31" s="57" t="s">
        <v>6</v>
      </c>
      <c r="G31" s="57" t="s">
        <v>6</v>
      </c>
      <c r="H31" s="57" t="s">
        <v>6</v>
      </c>
      <c r="I31" s="56" t="s">
        <v>7</v>
      </c>
      <c r="J31" s="56" t="s">
        <v>7</v>
      </c>
      <c r="K31" s="344" t="s">
        <v>7</v>
      </c>
      <c r="L31" s="75"/>
      <c r="M31" s="50"/>
      <c r="N31" s="50"/>
      <c r="O31" s="50"/>
      <c r="P31" s="50"/>
      <c r="Q31" s="50"/>
      <c r="R31" s="50"/>
      <c r="S31" s="50"/>
      <c r="T31" s="50"/>
    </row>
    <row r="32" spans="4:20" ht="12.75" customHeight="1" x14ac:dyDescent="0.2">
      <c r="D32" s="15"/>
      <c r="E32" s="63" t="s">
        <v>20</v>
      </c>
      <c r="F32" s="54" t="s">
        <v>7</v>
      </c>
      <c r="G32" s="54" t="s">
        <v>7</v>
      </c>
      <c r="H32" s="54" t="s">
        <v>7</v>
      </c>
      <c r="I32" s="56" t="s">
        <v>7</v>
      </c>
      <c r="J32" s="56" t="s">
        <v>7</v>
      </c>
      <c r="K32" s="344" t="s">
        <v>7</v>
      </c>
      <c r="L32" s="76"/>
      <c r="M32" s="50"/>
      <c r="N32" s="50"/>
      <c r="O32" s="50"/>
      <c r="P32" s="50"/>
      <c r="Q32" s="50"/>
      <c r="R32" s="50"/>
      <c r="S32" s="50"/>
      <c r="T32" s="50"/>
    </row>
    <row r="33" spans="4:11" ht="12.75" customHeight="1" x14ac:dyDescent="0.2">
      <c r="D33" s="15"/>
      <c r="E33" s="63" t="s">
        <v>21</v>
      </c>
      <c r="F33" s="54" t="s">
        <v>7</v>
      </c>
      <c r="G33" s="57" t="s">
        <v>6</v>
      </c>
      <c r="H33" s="57" t="s">
        <v>6</v>
      </c>
      <c r="I33" s="56" t="s">
        <v>7</v>
      </c>
      <c r="J33" s="56" t="s">
        <v>7</v>
      </c>
      <c r="K33" s="344" t="s">
        <v>7</v>
      </c>
    </row>
    <row r="34" spans="4:11" ht="12.75" customHeight="1" x14ac:dyDescent="0.2">
      <c r="D34" s="15"/>
      <c r="E34" s="63" t="s">
        <v>22</v>
      </c>
      <c r="F34" s="57" t="s">
        <v>6</v>
      </c>
      <c r="G34" s="57" t="s">
        <v>6</v>
      </c>
      <c r="H34" s="57"/>
      <c r="I34" s="56" t="s">
        <v>7</v>
      </c>
      <c r="J34" s="56" t="s">
        <v>7</v>
      </c>
      <c r="K34" s="344" t="s">
        <v>7</v>
      </c>
    </row>
    <row r="35" spans="4:11" ht="12.75" customHeight="1" x14ac:dyDescent="0.2">
      <c r="D35" s="15"/>
      <c r="E35" s="63" t="s">
        <v>23</v>
      </c>
      <c r="F35" s="54" t="s">
        <v>7</v>
      </c>
      <c r="G35" s="54" t="s">
        <v>7</v>
      </c>
      <c r="H35" s="54" t="s">
        <v>7</v>
      </c>
      <c r="I35" s="56" t="s">
        <v>7</v>
      </c>
      <c r="J35" s="56" t="s">
        <v>7</v>
      </c>
      <c r="K35" s="344" t="s">
        <v>7</v>
      </c>
    </row>
    <row r="36" spans="4:11" ht="12.75" customHeight="1" x14ac:dyDescent="0.2">
      <c r="D36" s="15"/>
      <c r="E36" s="63" t="s">
        <v>48</v>
      </c>
      <c r="F36" s="54" t="s">
        <v>7</v>
      </c>
      <c r="G36" s="54" t="s">
        <v>7</v>
      </c>
      <c r="H36" s="54" t="s">
        <v>7</v>
      </c>
      <c r="I36" s="56" t="s">
        <v>7</v>
      </c>
      <c r="J36" s="56" t="s">
        <v>7</v>
      </c>
      <c r="K36" s="344" t="s">
        <v>7</v>
      </c>
    </row>
    <row r="37" spans="4:11" ht="12.75" customHeight="1" x14ac:dyDescent="0.2">
      <c r="D37" s="15"/>
      <c r="E37" s="63" t="s">
        <v>24</v>
      </c>
      <c r="F37" s="54" t="s">
        <v>7</v>
      </c>
      <c r="G37" s="57" t="s">
        <v>6</v>
      </c>
      <c r="H37" s="57" t="s">
        <v>6</v>
      </c>
      <c r="I37" s="56" t="s">
        <v>7</v>
      </c>
      <c r="J37" s="56" t="s">
        <v>7</v>
      </c>
      <c r="K37" s="344" t="s">
        <v>7</v>
      </c>
    </row>
    <row r="38" spans="4:11" ht="12.75" customHeight="1" x14ac:dyDescent="0.2">
      <c r="D38" s="15"/>
      <c r="E38" s="63" t="s">
        <v>54</v>
      </c>
      <c r="F38" s="54" t="s">
        <v>7</v>
      </c>
      <c r="G38" s="57" t="s">
        <v>102</v>
      </c>
      <c r="H38" s="57"/>
      <c r="I38" s="56"/>
      <c r="J38" s="56"/>
      <c r="K38" s="344" t="s">
        <v>7</v>
      </c>
    </row>
    <row r="39" spans="4:11" ht="12.75" customHeight="1" x14ac:dyDescent="0.2">
      <c r="D39" s="15"/>
      <c r="E39" s="63" t="s">
        <v>26</v>
      </c>
      <c r="F39" s="54" t="s">
        <v>7</v>
      </c>
      <c r="G39" s="54" t="s">
        <v>7</v>
      </c>
      <c r="H39" s="157" t="s">
        <v>6</v>
      </c>
      <c r="I39" s="56" t="s">
        <v>7</v>
      </c>
      <c r="J39" s="56" t="s">
        <v>7</v>
      </c>
      <c r="K39" s="344" t="s">
        <v>7</v>
      </c>
    </row>
    <row r="40" spans="4:11" ht="12.75" customHeight="1" x14ac:dyDescent="0.2">
      <c r="D40" s="15"/>
      <c r="E40" s="63" t="s">
        <v>25</v>
      </c>
      <c r="F40" s="54" t="s">
        <v>7</v>
      </c>
      <c r="G40" s="57" t="s">
        <v>6</v>
      </c>
      <c r="H40" s="54" t="s">
        <v>7</v>
      </c>
      <c r="I40" s="56" t="s">
        <v>7</v>
      </c>
      <c r="J40" s="56" t="s">
        <v>7</v>
      </c>
      <c r="K40" s="344" t="s">
        <v>7</v>
      </c>
    </row>
    <row r="41" spans="4:11" ht="12.75" customHeight="1" x14ac:dyDescent="0.2">
      <c r="D41" s="15"/>
      <c r="E41" s="63" t="s">
        <v>27</v>
      </c>
      <c r="F41" s="54" t="s">
        <v>7</v>
      </c>
      <c r="G41" s="57" t="s">
        <v>6</v>
      </c>
      <c r="H41" s="57" t="s">
        <v>6</v>
      </c>
      <c r="I41" s="56" t="s">
        <v>7</v>
      </c>
      <c r="J41" s="56" t="s">
        <v>7</v>
      </c>
      <c r="K41" s="344" t="s">
        <v>7</v>
      </c>
    </row>
    <row r="42" spans="4:11" ht="12.75" customHeight="1" x14ac:dyDescent="0.2">
      <c r="D42" s="15"/>
      <c r="E42" s="63" t="s">
        <v>28</v>
      </c>
      <c r="F42" s="57" t="s">
        <v>6</v>
      </c>
      <c r="G42" s="57" t="s">
        <v>6</v>
      </c>
      <c r="H42" s="57" t="s">
        <v>6</v>
      </c>
      <c r="I42" s="56" t="s">
        <v>7</v>
      </c>
      <c r="J42" s="56" t="s">
        <v>7</v>
      </c>
      <c r="K42" s="344" t="s">
        <v>7</v>
      </c>
    </row>
    <row r="43" spans="4:11" ht="12.75" customHeight="1" x14ac:dyDescent="0.2">
      <c r="D43" s="15"/>
      <c r="E43" s="63" t="s">
        <v>29</v>
      </c>
      <c r="F43" s="57" t="s">
        <v>6</v>
      </c>
      <c r="G43" s="57" t="s">
        <v>6</v>
      </c>
      <c r="H43" s="57" t="s">
        <v>6</v>
      </c>
      <c r="I43" s="56" t="s">
        <v>7</v>
      </c>
      <c r="J43" s="56" t="s">
        <v>7</v>
      </c>
      <c r="K43" s="344" t="s">
        <v>7</v>
      </c>
    </row>
    <row r="44" spans="4:11" ht="12.75" customHeight="1" x14ac:dyDescent="0.2">
      <c r="D44" s="15"/>
      <c r="E44" s="63" t="s">
        <v>30</v>
      </c>
      <c r="F44" s="54" t="s">
        <v>7</v>
      </c>
      <c r="G44" s="57" t="s">
        <v>6</v>
      </c>
      <c r="H44" s="54" t="s">
        <v>7</v>
      </c>
      <c r="I44" s="56" t="s">
        <v>7</v>
      </c>
      <c r="J44" s="56" t="s">
        <v>7</v>
      </c>
      <c r="K44" s="344" t="s">
        <v>7</v>
      </c>
    </row>
    <row r="45" spans="4:11" ht="12.75" customHeight="1" x14ac:dyDescent="0.2">
      <c r="D45" s="15"/>
      <c r="E45" s="63" t="s">
        <v>47</v>
      </c>
      <c r="F45" s="54" t="s">
        <v>7</v>
      </c>
      <c r="G45" s="57" t="s">
        <v>6</v>
      </c>
      <c r="H45" s="57" t="s">
        <v>6</v>
      </c>
      <c r="I45" s="56" t="s">
        <v>7</v>
      </c>
      <c r="J45" s="56" t="s">
        <v>7</v>
      </c>
      <c r="K45" s="344" t="s">
        <v>7</v>
      </c>
    </row>
    <row r="46" spans="4:11" ht="12.75" customHeight="1" x14ac:dyDescent="0.2">
      <c r="D46" s="15"/>
      <c r="E46" s="63" t="s">
        <v>49</v>
      </c>
      <c r="F46" s="54" t="s">
        <v>7</v>
      </c>
      <c r="G46" s="54" t="s">
        <v>7</v>
      </c>
      <c r="H46" s="54" t="s">
        <v>7</v>
      </c>
      <c r="I46" s="56" t="s">
        <v>7</v>
      </c>
      <c r="J46" s="56" t="s">
        <v>7</v>
      </c>
      <c r="K46" s="344" t="s">
        <v>7</v>
      </c>
    </row>
    <row r="47" spans="4:11" ht="12.75" customHeight="1" x14ac:dyDescent="0.2">
      <c r="D47" s="15"/>
      <c r="E47" s="63" t="s">
        <v>31</v>
      </c>
      <c r="F47" s="54" t="s">
        <v>7</v>
      </c>
      <c r="G47" s="54" t="s">
        <v>7</v>
      </c>
      <c r="H47" s="54" t="s">
        <v>7</v>
      </c>
      <c r="I47" s="56" t="s">
        <v>7</v>
      </c>
      <c r="J47" s="56" t="s">
        <v>7</v>
      </c>
      <c r="K47" s="344" t="s">
        <v>7</v>
      </c>
    </row>
    <row r="48" spans="4:11" ht="12.75" customHeight="1" x14ac:dyDescent="0.2">
      <c r="D48" s="15"/>
      <c r="E48" s="63" t="s">
        <v>32</v>
      </c>
      <c r="F48" s="54" t="s">
        <v>7</v>
      </c>
      <c r="G48" s="54" t="s">
        <v>7</v>
      </c>
      <c r="H48" s="54" t="s">
        <v>7</v>
      </c>
      <c r="I48" s="56" t="s">
        <v>7</v>
      </c>
      <c r="J48" s="56" t="s">
        <v>7</v>
      </c>
      <c r="K48" s="344" t="s">
        <v>7</v>
      </c>
    </row>
    <row r="49" spans="3:11" ht="12.75" customHeight="1" x14ac:dyDescent="0.2">
      <c r="D49" s="16"/>
      <c r="E49" s="159" t="s">
        <v>33</v>
      </c>
      <c r="F49" s="52" t="s">
        <v>7</v>
      </c>
      <c r="G49" s="52" t="s">
        <v>7</v>
      </c>
      <c r="H49" s="347" t="s">
        <v>6</v>
      </c>
      <c r="I49" s="17" t="s">
        <v>7</v>
      </c>
      <c r="J49" s="70" t="s">
        <v>7</v>
      </c>
      <c r="K49" s="345" t="s">
        <v>7</v>
      </c>
    </row>
    <row r="50" spans="3:11" ht="13.5" customHeight="1" x14ac:dyDescent="0.2">
      <c r="D50" s="67"/>
      <c r="E50" s="68"/>
      <c r="F50" s="69"/>
      <c r="G50" s="69"/>
      <c r="H50" s="69"/>
      <c r="I50" s="69"/>
    </row>
    <row r="51" spans="3:11" ht="13.5" customHeight="1" x14ac:dyDescent="0.2">
      <c r="D51" s="67"/>
      <c r="E51" s="68"/>
      <c r="F51" s="69"/>
      <c r="G51" s="69"/>
      <c r="H51" s="69"/>
      <c r="I51" s="69"/>
    </row>
    <row r="52" spans="3:11" ht="13.5" customHeight="1" x14ac:dyDescent="0.2">
      <c r="D52" s="67"/>
      <c r="E52" s="68"/>
      <c r="F52" s="69"/>
      <c r="G52" s="69"/>
      <c r="H52" s="69"/>
      <c r="I52" s="69"/>
    </row>
    <row r="53" spans="3:11" ht="13.5" customHeight="1" x14ac:dyDescent="0.2">
      <c r="D53" s="67"/>
      <c r="E53" s="68"/>
      <c r="F53" s="69"/>
      <c r="G53" s="69"/>
      <c r="H53" s="69"/>
      <c r="I53" s="69"/>
    </row>
    <row r="54" spans="3:11" ht="13.5" customHeight="1" x14ac:dyDescent="0.2">
      <c r="D54" s="67"/>
      <c r="E54" s="68"/>
      <c r="F54" s="69"/>
      <c r="G54" s="69"/>
      <c r="H54" s="69"/>
      <c r="I54" s="69"/>
    </row>
    <row r="55" spans="3:11" ht="13.5" customHeight="1" x14ac:dyDescent="0.2">
      <c r="D55" s="67"/>
      <c r="E55" s="68"/>
      <c r="F55" s="69"/>
      <c r="G55" s="69"/>
      <c r="H55" s="69"/>
      <c r="I55" s="69"/>
    </row>
    <row r="56" spans="3:11" ht="13.5" customHeight="1" x14ac:dyDescent="0.2">
      <c r="D56" s="7"/>
      <c r="E56" s="7"/>
      <c r="F56" s="7"/>
      <c r="G56" s="7"/>
      <c r="H56" s="7"/>
      <c r="I56" s="7"/>
    </row>
    <row r="57" spans="3:11" ht="13.5" customHeight="1" x14ac:dyDescent="0.2">
      <c r="C57" s="7"/>
      <c r="D57" s="18"/>
      <c r="E57" s="18"/>
      <c r="F57" s="18"/>
      <c r="G57" s="18"/>
      <c r="H57" s="18"/>
      <c r="I57" s="18"/>
      <c r="J57" s="18"/>
    </row>
    <row r="58" spans="3:11" ht="13.5" customHeight="1" x14ac:dyDescent="0.2">
      <c r="C58" s="7"/>
      <c r="D58" s="7"/>
      <c r="E58" s="7"/>
      <c r="F58" s="7"/>
      <c r="G58" s="7"/>
      <c r="H58" s="7"/>
      <c r="I58" s="7"/>
      <c r="J58" s="7"/>
    </row>
    <row r="59" spans="3:11" ht="13.5" customHeight="1" x14ac:dyDescent="0.2">
      <c r="D59" s="19"/>
      <c r="E59" s="19"/>
      <c r="F59" s="19"/>
      <c r="G59" s="19"/>
      <c r="H59" s="19"/>
      <c r="I59" s="19"/>
      <c r="J59" s="19"/>
    </row>
    <row r="60" spans="3:11" ht="6.75" customHeight="1" x14ac:dyDescent="0.2">
      <c r="D60" s="7"/>
      <c r="E60" s="7"/>
      <c r="F60" s="7"/>
      <c r="G60" s="7"/>
      <c r="H60" s="7"/>
      <c r="I60" s="7"/>
    </row>
    <row r="61" spans="3:11" ht="18" customHeight="1" x14ac:dyDescent="0.2">
      <c r="C61" s="6" t="s">
        <v>34</v>
      </c>
    </row>
    <row r="62" spans="3:11" ht="6.95" customHeight="1" x14ac:dyDescent="0.2"/>
    <row r="63" spans="3:11" ht="33.75" customHeight="1" x14ac:dyDescent="0.2">
      <c r="C63" s="7"/>
      <c r="D63" s="8" t="s">
        <v>2</v>
      </c>
      <c r="E63" s="9"/>
      <c r="F63" s="10" t="s">
        <v>69</v>
      </c>
      <c r="G63" s="10" t="s">
        <v>3</v>
      </c>
      <c r="H63" s="10" t="s">
        <v>262</v>
      </c>
      <c r="I63" s="10" t="s">
        <v>99</v>
      </c>
      <c r="J63" s="10" t="s">
        <v>90</v>
      </c>
      <c r="K63" s="10" t="s">
        <v>226</v>
      </c>
    </row>
    <row r="64" spans="3:11" ht="15.95" customHeight="1" x14ac:dyDescent="0.2">
      <c r="D64" s="14"/>
      <c r="E64" s="61" t="s">
        <v>35</v>
      </c>
      <c r="F64" s="62" t="s">
        <v>7</v>
      </c>
      <c r="G64" s="62" t="s">
        <v>7</v>
      </c>
      <c r="H64" s="62" t="s">
        <v>7</v>
      </c>
      <c r="I64" s="60" t="s">
        <v>7</v>
      </c>
      <c r="J64" s="60" t="s">
        <v>7</v>
      </c>
      <c r="K64" s="59" t="s">
        <v>7</v>
      </c>
    </row>
    <row r="65" spans="4:11" ht="15.95" customHeight="1" x14ac:dyDescent="0.2">
      <c r="D65" s="15"/>
      <c r="E65" s="71" t="s">
        <v>36</v>
      </c>
      <c r="F65" s="57" t="s">
        <v>6</v>
      </c>
      <c r="G65" s="57" t="s">
        <v>6</v>
      </c>
      <c r="H65" s="54" t="s">
        <v>7</v>
      </c>
      <c r="I65" s="56" t="s">
        <v>7</v>
      </c>
      <c r="J65" s="56" t="s">
        <v>7</v>
      </c>
      <c r="K65" s="55" t="s">
        <v>7</v>
      </c>
    </row>
    <row r="66" spans="4:11" ht="15.95" customHeight="1" x14ac:dyDescent="0.2">
      <c r="D66" s="15"/>
      <c r="E66" s="65" t="s">
        <v>37</v>
      </c>
      <c r="F66" s="57" t="s">
        <v>6</v>
      </c>
      <c r="G66" s="57" t="s">
        <v>6</v>
      </c>
      <c r="H66" s="54" t="s">
        <v>7</v>
      </c>
      <c r="I66" s="56" t="s">
        <v>7</v>
      </c>
      <c r="J66" s="56" t="s">
        <v>7</v>
      </c>
      <c r="K66" s="55" t="s">
        <v>7</v>
      </c>
    </row>
    <row r="67" spans="4:11" ht="15.95" customHeight="1" x14ac:dyDescent="0.2">
      <c r="D67" s="15"/>
      <c r="E67" s="65" t="s">
        <v>76</v>
      </c>
      <c r="F67" s="54" t="s">
        <v>7</v>
      </c>
      <c r="G67" s="57" t="s">
        <v>6</v>
      </c>
      <c r="H67" s="54" t="s">
        <v>7</v>
      </c>
      <c r="I67" s="56" t="s">
        <v>7</v>
      </c>
      <c r="J67" s="56" t="s">
        <v>7</v>
      </c>
      <c r="K67" s="55" t="s">
        <v>7</v>
      </c>
    </row>
    <row r="68" spans="4:11" ht="15.95" customHeight="1" x14ac:dyDescent="0.2">
      <c r="D68" s="15"/>
      <c r="E68" s="65" t="s">
        <v>38</v>
      </c>
      <c r="F68" s="57" t="s">
        <v>6</v>
      </c>
      <c r="G68" s="57" t="s">
        <v>6</v>
      </c>
      <c r="H68" s="54" t="s">
        <v>7</v>
      </c>
      <c r="I68" s="56" t="s">
        <v>7</v>
      </c>
      <c r="J68" s="56" t="s">
        <v>7</v>
      </c>
      <c r="K68" s="55" t="s">
        <v>7</v>
      </c>
    </row>
    <row r="69" spans="4:11" ht="15.95" customHeight="1" x14ac:dyDescent="0.2">
      <c r="D69" s="15"/>
      <c r="E69" s="65" t="s">
        <v>88</v>
      </c>
      <c r="F69" s="54" t="s">
        <v>7</v>
      </c>
      <c r="G69" s="57" t="s">
        <v>6</v>
      </c>
      <c r="H69" s="54" t="s">
        <v>7</v>
      </c>
      <c r="I69" s="56" t="s">
        <v>7</v>
      </c>
      <c r="J69" s="56" t="s">
        <v>7</v>
      </c>
      <c r="K69" s="55" t="s">
        <v>7</v>
      </c>
    </row>
    <row r="70" spans="4:11" ht="15.95" customHeight="1" x14ac:dyDescent="0.2">
      <c r="D70" s="15"/>
      <c r="E70" s="65" t="s">
        <v>85</v>
      </c>
      <c r="F70" s="57" t="s">
        <v>6</v>
      </c>
      <c r="G70" s="57" t="s">
        <v>6</v>
      </c>
      <c r="H70" s="57" t="s">
        <v>6</v>
      </c>
      <c r="I70" s="56" t="s">
        <v>7</v>
      </c>
      <c r="J70" s="56" t="s">
        <v>7</v>
      </c>
      <c r="K70" s="55" t="s">
        <v>7</v>
      </c>
    </row>
    <row r="71" spans="4:11" ht="15.95" customHeight="1" x14ac:dyDescent="0.2">
      <c r="D71" s="15"/>
      <c r="E71" s="65" t="s">
        <v>39</v>
      </c>
      <c r="F71" s="54" t="s">
        <v>7</v>
      </c>
      <c r="G71" s="54" t="s">
        <v>7</v>
      </c>
      <c r="H71" s="57" t="s">
        <v>6</v>
      </c>
      <c r="I71" s="56" t="s">
        <v>7</v>
      </c>
      <c r="J71" s="56" t="s">
        <v>7</v>
      </c>
      <c r="K71" s="55" t="s">
        <v>7</v>
      </c>
    </row>
    <row r="72" spans="4:11" ht="15.95" customHeight="1" x14ac:dyDescent="0.2">
      <c r="D72" s="16"/>
      <c r="E72" s="20" t="s">
        <v>77</v>
      </c>
      <c r="F72" s="52" t="s">
        <v>7</v>
      </c>
      <c r="G72" s="66" t="s">
        <v>6</v>
      </c>
      <c r="H72" s="66" t="s">
        <v>6</v>
      </c>
      <c r="I72" s="17" t="s">
        <v>7</v>
      </c>
      <c r="J72" s="17" t="s">
        <v>7</v>
      </c>
      <c r="K72" s="348" t="s">
        <v>7</v>
      </c>
    </row>
    <row r="73" spans="4:11" ht="15.95" customHeight="1" x14ac:dyDescent="0.2"/>
    <row r="74" spans="4:11" ht="15.95" customHeight="1" x14ac:dyDescent="0.2">
      <c r="D74" s="1"/>
    </row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spans="5:10" ht="15.95" customHeight="1" x14ac:dyDescent="0.2"/>
    <row r="82" spans="5:10" ht="15.95" customHeight="1" x14ac:dyDescent="0.2"/>
    <row r="83" spans="5:10" ht="15.95" customHeight="1" x14ac:dyDescent="0.2"/>
    <row r="84" spans="5:10" ht="15.95" customHeight="1" x14ac:dyDescent="0.2">
      <c r="E84" s="50"/>
      <c r="F84" s="50"/>
      <c r="G84" s="50"/>
      <c r="H84" s="50"/>
      <c r="I84" s="50"/>
      <c r="J84" s="50"/>
    </row>
    <row r="85" spans="5:10" ht="15.95" customHeight="1" x14ac:dyDescent="0.2">
      <c r="E85" s="76"/>
      <c r="F85" s="50"/>
      <c r="G85" s="50"/>
      <c r="H85" s="50"/>
      <c r="I85" s="50"/>
      <c r="J85" s="50"/>
    </row>
    <row r="86" spans="5:10" ht="15.95" customHeight="1" x14ac:dyDescent="0.2">
      <c r="E86" s="50"/>
      <c r="F86" s="50"/>
      <c r="G86" s="50"/>
      <c r="H86" s="50"/>
      <c r="I86" s="50"/>
      <c r="J86" s="50"/>
    </row>
    <row r="87" spans="5:10" ht="15.95" customHeight="1" x14ac:dyDescent="0.2">
      <c r="E87" s="50"/>
      <c r="F87" s="50"/>
      <c r="G87" s="50"/>
      <c r="H87" s="50"/>
      <c r="I87" s="50"/>
      <c r="J87" s="50"/>
    </row>
    <row r="88" spans="5:10" ht="15.95" customHeight="1" x14ac:dyDescent="0.2">
      <c r="E88" s="50"/>
      <c r="F88" s="50"/>
      <c r="G88" s="50"/>
      <c r="H88" s="50"/>
      <c r="I88" s="50"/>
      <c r="J88" s="50"/>
    </row>
    <row r="89" spans="5:10" ht="15.95" customHeight="1" x14ac:dyDescent="0.2">
      <c r="E89" s="50"/>
      <c r="F89" s="50"/>
      <c r="G89" s="50"/>
      <c r="H89" s="50"/>
      <c r="I89" s="50"/>
      <c r="J89" s="50"/>
    </row>
    <row r="90" spans="5:10" ht="15.95" customHeight="1" x14ac:dyDescent="0.2">
      <c r="E90" s="50"/>
      <c r="F90" s="50"/>
      <c r="G90" s="50"/>
      <c r="H90" s="50"/>
      <c r="I90" s="50"/>
      <c r="J90" s="50"/>
    </row>
    <row r="91" spans="5:10" ht="15.95" customHeight="1" x14ac:dyDescent="0.2">
      <c r="E91" s="50"/>
      <c r="F91" s="50"/>
      <c r="G91" s="50"/>
      <c r="H91" s="50"/>
      <c r="I91" s="50"/>
      <c r="J91" s="50"/>
    </row>
    <row r="92" spans="5:10" ht="15.95" customHeight="1" x14ac:dyDescent="0.2"/>
    <row r="93" spans="5:10" ht="15.95" customHeight="1" x14ac:dyDescent="0.2"/>
    <row r="94" spans="5:10" ht="15.95" customHeight="1" x14ac:dyDescent="0.2"/>
    <row r="95" spans="5:10" ht="15.95" customHeight="1" x14ac:dyDescent="0.2"/>
    <row r="96" spans="5:10" ht="15.95" customHeight="1" x14ac:dyDescent="0.2"/>
    <row r="97" spans="3:11" ht="15.95" customHeight="1" x14ac:dyDescent="0.2"/>
    <row r="98" spans="3:11" ht="8.25" customHeight="1" x14ac:dyDescent="0.2">
      <c r="D98" s="18"/>
      <c r="E98" s="18"/>
      <c r="F98" s="18"/>
      <c r="G98" s="18"/>
      <c r="H98" s="18"/>
      <c r="I98" s="18"/>
      <c r="J98" s="18"/>
    </row>
    <row r="99" spans="3:11" ht="8.25" customHeight="1" x14ac:dyDescent="0.2">
      <c r="D99" s="19"/>
      <c r="E99" s="19"/>
      <c r="F99" s="19"/>
      <c r="G99" s="19"/>
      <c r="H99" s="19"/>
      <c r="I99" s="19"/>
      <c r="J99" s="19"/>
      <c r="K99"/>
    </row>
    <row r="100" spans="3:11" ht="15.95" customHeight="1" x14ac:dyDescent="0.2">
      <c r="C100" s="7"/>
      <c r="D100" s="7"/>
      <c r="E100" s="7"/>
      <c r="F100" s="7"/>
      <c r="G100" s="7"/>
      <c r="H100" s="7"/>
      <c r="I100" s="7"/>
      <c r="J100" s="7"/>
    </row>
    <row r="101" spans="3:11" ht="15.95" customHeight="1" x14ac:dyDescent="0.2">
      <c r="C101" s="7"/>
      <c r="D101" s="7"/>
      <c r="E101" s="7"/>
      <c r="F101" s="7"/>
      <c r="G101" s="7"/>
      <c r="H101" s="7"/>
      <c r="I101" s="7"/>
      <c r="J101" s="7"/>
    </row>
    <row r="102" spans="3:11" x14ac:dyDescent="0.2">
      <c r="C102" s="7"/>
      <c r="D102" s="7"/>
      <c r="E102" s="7"/>
      <c r="F102" s="7"/>
      <c r="G102" s="7"/>
      <c r="H102" s="7"/>
      <c r="I102" s="7"/>
      <c r="J102" s="7"/>
    </row>
    <row r="103" spans="3:11" x14ac:dyDescent="0.2">
      <c r="C103" s="7"/>
      <c r="D103" s="7"/>
      <c r="E103" s="7"/>
      <c r="F103" s="7"/>
      <c r="G103" s="7"/>
      <c r="H103" s="7"/>
      <c r="I103" s="7"/>
      <c r="J103" s="7"/>
    </row>
  </sheetData>
  <sortState ref="E60:J68">
    <sortCondition ref="E60:E68"/>
  </sortState>
  <phoneticPr fontId="0" type="noConversion"/>
  <pageMargins left="0.6692913385826772" right="0.47244094488188981" top="0.39370078740157483" bottom="0.6692913385826772" header="0" footer="0"/>
  <pageSetup paperSize="9" scale="97" fitToHeight="0" orientation="portrait" r:id="rId1"/>
  <headerFooter alignWithMargins="0"/>
  <rowBreaks count="1" manualBreakCount="1">
    <brk id="60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H33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8" customWidth="1"/>
    <col min="2" max="2" width="5.7109375" style="28" customWidth="1"/>
    <col min="3" max="3" width="3.28515625" style="28" customWidth="1"/>
    <col min="4" max="5" width="11" style="28" customWidth="1"/>
    <col min="6" max="8" width="9" style="28" customWidth="1"/>
    <col min="9" max="11" width="9.140625" style="28"/>
    <col min="12" max="12" width="4" style="28" customWidth="1"/>
    <col min="13" max="16384" width="9.140625" style="28"/>
  </cols>
  <sheetData>
    <row r="1" spans="1:8" ht="15.95" customHeight="1" x14ac:dyDescent="0.2">
      <c r="A1" s="26"/>
      <c r="B1" s="26"/>
      <c r="C1" s="26"/>
      <c r="D1" s="26"/>
      <c r="E1" s="26"/>
      <c r="F1" s="30"/>
      <c r="G1" s="26"/>
      <c r="H1" s="26"/>
    </row>
    <row r="2" spans="1:8" ht="12" customHeight="1" x14ac:dyDescent="0.2">
      <c r="B2" s="26"/>
      <c r="C2" s="27"/>
      <c r="D2" s="27"/>
      <c r="E2" s="27"/>
      <c r="F2" s="32"/>
      <c r="G2" s="27"/>
      <c r="H2" s="27"/>
    </row>
    <row r="3" spans="1:8" ht="12" customHeight="1" x14ac:dyDescent="0.2">
      <c r="B3" s="26"/>
      <c r="C3" s="27"/>
      <c r="D3" s="27"/>
      <c r="E3" s="27"/>
      <c r="F3" s="32"/>
      <c r="G3" s="27"/>
      <c r="H3" s="27"/>
    </row>
    <row r="4" spans="1:8" ht="12" customHeight="1" x14ac:dyDescent="0.2">
      <c r="B4" s="26"/>
      <c r="C4" s="27"/>
      <c r="D4" s="27"/>
      <c r="E4" s="27"/>
      <c r="F4" s="32"/>
      <c r="G4" s="27"/>
      <c r="H4" s="27"/>
    </row>
    <row r="5" spans="1:8" ht="24" customHeight="1" x14ac:dyDescent="0.2">
      <c r="F5" s="31"/>
    </row>
    <row r="6" spans="1:8" ht="18" customHeight="1" x14ac:dyDescent="0.2">
      <c r="C6" s="24" t="s">
        <v>41</v>
      </c>
    </row>
    <row r="7" spans="1:8" ht="18" customHeight="1" x14ac:dyDescent="0.2">
      <c r="C7" s="401" t="s">
        <v>258</v>
      </c>
    </row>
    <row r="8" spans="1:8" ht="15.75" customHeight="1" x14ac:dyDescent="0.2">
      <c r="C8" s="332" t="s">
        <v>260</v>
      </c>
    </row>
    <row r="9" spans="1:8" ht="15.75" customHeight="1" x14ac:dyDescent="0.2">
      <c r="C9" s="402" t="s">
        <v>261</v>
      </c>
    </row>
    <row r="10" spans="1:8" ht="9" customHeight="1" x14ac:dyDescent="0.2">
      <c r="C10" s="33"/>
    </row>
    <row r="11" spans="1:8" ht="15.95" customHeight="1" x14ac:dyDescent="0.2">
      <c r="A11" s="35"/>
      <c r="B11" s="27"/>
      <c r="C11" s="26"/>
      <c r="D11" s="26"/>
      <c r="E11" s="26"/>
      <c r="F11" s="26"/>
      <c r="G11" s="26"/>
      <c r="H11" s="26"/>
    </row>
    <row r="12" spans="1:8" ht="6.75" customHeight="1" x14ac:dyDescent="0.2">
      <c r="A12" s="35"/>
      <c r="B12" s="27"/>
      <c r="C12" s="26"/>
      <c r="D12" s="26"/>
      <c r="E12" s="26"/>
      <c r="F12" s="26"/>
      <c r="G12" s="26"/>
      <c r="H12" s="26"/>
    </row>
    <row r="13" spans="1:8" ht="15.95" customHeight="1" x14ac:dyDescent="0.2">
      <c r="A13" s="35"/>
      <c r="B13" s="27"/>
      <c r="C13" s="26"/>
      <c r="D13" s="88" t="s">
        <v>129</v>
      </c>
      <c r="E13" s="26"/>
      <c r="F13" s="26"/>
      <c r="G13" s="26"/>
      <c r="H13" s="26"/>
    </row>
    <row r="14" spans="1:8" ht="6.95" customHeight="1" x14ac:dyDescent="0.2">
      <c r="C14" s="27"/>
      <c r="D14" s="27"/>
      <c r="E14" s="27"/>
      <c r="F14" s="27"/>
      <c r="G14" s="27"/>
      <c r="H14" s="27"/>
    </row>
    <row r="15" spans="1:8" ht="15.95" customHeight="1" x14ac:dyDescent="0.2">
      <c r="A15" s="506"/>
      <c r="D15" s="349" t="s">
        <v>43</v>
      </c>
      <c r="E15" s="45"/>
      <c r="F15" s="36">
        <v>2024</v>
      </c>
      <c r="G15" s="37"/>
      <c r="H15" s="38"/>
    </row>
    <row r="16" spans="1:8" ht="15.95" customHeight="1" x14ac:dyDescent="0.2">
      <c r="A16" s="506"/>
      <c r="B16" s="35"/>
      <c r="D16" s="350" t="s">
        <v>44</v>
      </c>
      <c r="E16" s="46"/>
      <c r="F16" s="182" t="s">
        <v>96</v>
      </c>
      <c r="G16" s="182" t="s">
        <v>70</v>
      </c>
      <c r="H16" s="182" t="s">
        <v>110</v>
      </c>
    </row>
    <row r="17" spans="1:8" ht="15.95" customHeight="1" x14ac:dyDescent="0.2">
      <c r="A17" s="506"/>
      <c r="D17" s="340" t="s">
        <v>229</v>
      </c>
      <c r="E17" s="78"/>
      <c r="F17" s="351">
        <v>198</v>
      </c>
      <c r="G17" s="81">
        <v>191</v>
      </c>
      <c r="H17" s="79">
        <v>7</v>
      </c>
    </row>
    <row r="18" spans="1:8" ht="15.95" customHeight="1" x14ac:dyDescent="0.2">
      <c r="A18" s="506"/>
      <c r="D18" s="330" t="s">
        <v>217</v>
      </c>
      <c r="E18" s="29"/>
      <c r="F18" s="352">
        <v>198</v>
      </c>
      <c r="G18" s="353">
        <v>191</v>
      </c>
      <c r="H18" s="354">
        <v>7</v>
      </c>
    </row>
    <row r="19" spans="1:8" ht="15.95" customHeight="1" x14ac:dyDescent="0.2">
      <c r="C19" s="27"/>
      <c r="D19" s="34" t="s">
        <v>111</v>
      </c>
      <c r="E19" s="27"/>
      <c r="F19" s="27"/>
      <c r="G19" s="27"/>
      <c r="H19" s="27"/>
    </row>
    <row r="20" spans="1:8" ht="15.95" customHeight="1" x14ac:dyDescent="0.2">
      <c r="C20" s="27"/>
      <c r="D20" s="40" t="s">
        <v>101</v>
      </c>
      <c r="E20" s="27"/>
      <c r="F20" s="27"/>
      <c r="G20" s="27"/>
      <c r="H20" s="27"/>
    </row>
    <row r="21" spans="1:8" ht="15.95" customHeight="1" x14ac:dyDescent="0.2">
      <c r="C21" s="27"/>
      <c r="E21" s="27"/>
      <c r="F21" s="27"/>
      <c r="G21" s="27"/>
      <c r="H21" s="27"/>
    </row>
    <row r="22" spans="1:8" ht="15.95" customHeight="1" x14ac:dyDescent="0.2"/>
    <row r="23" spans="1:8" ht="15.95" customHeight="1" x14ac:dyDescent="0.2"/>
    <row r="24" spans="1:8" ht="15.95" customHeight="1" x14ac:dyDescent="0.2"/>
    <row r="25" spans="1:8" ht="15.95" customHeight="1" x14ac:dyDescent="0.2"/>
    <row r="26" spans="1:8" ht="15.95" customHeight="1" x14ac:dyDescent="0.2"/>
    <row r="27" spans="1:8" ht="15.95" customHeight="1" x14ac:dyDescent="0.2"/>
    <row r="28" spans="1:8" ht="15.95" customHeight="1" x14ac:dyDescent="0.2"/>
    <row r="29" spans="1:8" ht="15.95" customHeight="1" x14ac:dyDescent="0.2"/>
    <row r="30" spans="1:8" ht="15.95" customHeight="1" x14ac:dyDescent="0.2"/>
    <row r="31" spans="1:8" ht="15.95" customHeight="1" x14ac:dyDescent="0.2"/>
    <row r="32" spans="1: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</sheetData>
  <mergeCells count="1">
    <mergeCell ref="A15:A18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1"/>
  <sheetViews>
    <sheetView showGridLines="0" zoomScaleNormal="100" workbookViewId="0">
      <selection activeCell="Q197" sqref="Q197"/>
    </sheetView>
  </sheetViews>
  <sheetFormatPr baseColWidth="10" defaultColWidth="9.140625" defaultRowHeight="12" x14ac:dyDescent="0.2"/>
  <cols>
    <col min="1" max="1" width="11.42578125" style="85" customWidth="1"/>
    <col min="2" max="2" width="5.7109375" style="85" customWidth="1"/>
    <col min="3" max="3" width="4" style="85" customWidth="1"/>
    <col min="4" max="4" width="3.28515625" style="85" customWidth="1"/>
    <col min="5" max="5" width="13.7109375" style="85" customWidth="1"/>
    <col min="6" max="11" width="11" style="85" customWidth="1"/>
    <col min="12" max="12" width="6.28515625" style="85" customWidth="1"/>
    <col min="13" max="16384" width="9.140625" style="85"/>
  </cols>
  <sheetData>
    <row r="1" spans="1:8" ht="15.95" customHeight="1" x14ac:dyDescent="0.2">
      <c r="A1" s="83"/>
      <c r="B1" s="84"/>
      <c r="C1" s="84"/>
      <c r="D1" s="84"/>
      <c r="E1" s="84"/>
      <c r="F1" s="84"/>
      <c r="G1" s="84"/>
      <c r="H1" s="84"/>
    </row>
    <row r="2" spans="1:8" ht="12" customHeight="1" x14ac:dyDescent="0.2">
      <c r="B2" s="84"/>
      <c r="C2" s="86"/>
      <c r="D2" s="86"/>
      <c r="E2" s="86"/>
      <c r="F2" s="86"/>
      <c r="G2" s="86"/>
      <c r="H2" s="86"/>
    </row>
    <row r="3" spans="1:8" ht="12" customHeight="1" x14ac:dyDescent="0.2">
      <c r="B3" s="84"/>
      <c r="C3" s="86"/>
      <c r="D3" s="86"/>
      <c r="E3" s="86"/>
      <c r="F3" s="86"/>
      <c r="G3" s="86"/>
      <c r="H3" s="86"/>
    </row>
    <row r="4" spans="1:8" ht="12" customHeight="1" x14ac:dyDescent="0.2">
      <c r="B4" s="84"/>
      <c r="C4" s="86"/>
      <c r="D4" s="86"/>
      <c r="E4" s="86"/>
      <c r="F4" s="86"/>
      <c r="G4" s="86"/>
      <c r="H4" s="86"/>
    </row>
    <row r="5" spans="1:8" ht="24" customHeight="1" x14ac:dyDescent="0.2"/>
    <row r="6" spans="1:8" ht="18" customHeight="1" x14ac:dyDescent="0.2">
      <c r="C6" s="87" t="s">
        <v>41</v>
      </c>
    </row>
    <row r="7" spans="1:8" ht="18" customHeight="1" x14ac:dyDescent="0.2">
      <c r="C7" s="401" t="s">
        <v>258</v>
      </c>
    </row>
    <row r="8" spans="1:8" ht="15.75" customHeight="1" x14ac:dyDescent="0.2">
      <c r="C8" s="332" t="s">
        <v>260</v>
      </c>
    </row>
    <row r="9" spans="1:8" ht="15.75" customHeight="1" x14ac:dyDescent="0.2">
      <c r="C9" s="402" t="s">
        <v>261</v>
      </c>
    </row>
    <row r="10" spans="1:8" ht="9" customHeight="1" x14ac:dyDescent="0.2">
      <c r="C10" s="201"/>
    </row>
    <row r="11" spans="1:8" ht="15.75" customHeight="1" x14ac:dyDescent="0.2">
      <c r="B11" s="86"/>
      <c r="C11" s="84"/>
      <c r="D11" s="84"/>
      <c r="E11" s="84"/>
      <c r="F11" s="84"/>
      <c r="G11" s="84"/>
      <c r="H11" s="84"/>
    </row>
    <row r="12" spans="1:8" ht="15.75" customHeight="1" x14ac:dyDescent="0.2">
      <c r="C12" s="86"/>
      <c r="D12" s="86"/>
      <c r="E12" s="86"/>
      <c r="F12" s="86"/>
      <c r="G12" s="86"/>
      <c r="H12" s="86"/>
    </row>
    <row r="13" spans="1:8" ht="6.75" customHeight="1" x14ac:dyDescent="0.2">
      <c r="C13" s="86"/>
      <c r="E13" s="86"/>
      <c r="F13" s="86"/>
      <c r="G13" s="86"/>
      <c r="H13" s="86"/>
    </row>
    <row r="14" spans="1:8" ht="15.75" customHeight="1" x14ac:dyDescent="0.2">
      <c r="C14" s="86"/>
      <c r="D14" s="88" t="s">
        <v>146</v>
      </c>
      <c r="E14" s="86"/>
      <c r="F14" s="86"/>
      <c r="G14" s="86"/>
      <c r="H14" s="86"/>
    </row>
    <row r="15" spans="1:8" ht="6.75" customHeight="1" x14ac:dyDescent="0.2">
      <c r="C15" s="86"/>
      <c r="D15" s="86"/>
      <c r="E15" s="86"/>
      <c r="F15" s="86"/>
      <c r="G15" s="86"/>
      <c r="H15" s="86"/>
    </row>
    <row r="16" spans="1:8" ht="15.75" customHeight="1" x14ac:dyDescent="0.2">
      <c r="C16" s="86"/>
      <c r="D16" s="165"/>
      <c r="E16" s="45"/>
      <c r="F16" s="36">
        <v>2024</v>
      </c>
      <c r="G16" s="37"/>
      <c r="H16" s="38"/>
    </row>
    <row r="17" spans="3:9" ht="15.75" customHeight="1" x14ac:dyDescent="0.2">
      <c r="C17" s="86"/>
      <c r="D17" s="284"/>
      <c r="E17" s="285"/>
      <c r="F17" s="182" t="s">
        <v>96</v>
      </c>
      <c r="G17" s="182" t="s">
        <v>148</v>
      </c>
      <c r="H17" s="182" t="s">
        <v>149</v>
      </c>
    </row>
    <row r="18" spans="3:9" ht="15.75" customHeight="1" x14ac:dyDescent="0.2">
      <c r="C18" s="86"/>
      <c r="D18" s="421" t="s">
        <v>166</v>
      </c>
      <c r="E18" s="232"/>
      <c r="F18" s="422">
        <v>130</v>
      </c>
      <c r="G18" s="422">
        <v>22</v>
      </c>
      <c r="H18" s="423">
        <v>108</v>
      </c>
    </row>
    <row r="19" spans="3:9" ht="15.75" customHeight="1" x14ac:dyDescent="0.2">
      <c r="C19" s="86"/>
      <c r="D19" s="341" t="s">
        <v>218</v>
      </c>
      <c r="E19" s="29"/>
      <c r="F19" s="286">
        <v>100</v>
      </c>
      <c r="G19" s="286">
        <f>G18*100/F18</f>
        <v>16.923076923076923</v>
      </c>
      <c r="H19" s="287">
        <f>H18*100/F18</f>
        <v>83.07692307692308</v>
      </c>
    </row>
    <row r="20" spans="3:9" ht="15.75" customHeight="1" x14ac:dyDescent="0.2">
      <c r="C20" s="86"/>
      <c r="D20" s="34" t="s">
        <v>112</v>
      </c>
      <c r="F20" s="86"/>
      <c r="G20" s="86"/>
      <c r="H20" s="86"/>
    </row>
    <row r="21" spans="3:9" ht="15.75" customHeight="1" x14ac:dyDescent="0.2">
      <c r="C21" s="86"/>
      <c r="D21" s="40" t="s">
        <v>100</v>
      </c>
      <c r="F21" s="86"/>
      <c r="G21" s="86"/>
      <c r="H21" s="86"/>
    </row>
    <row r="22" spans="3:9" ht="15.75" customHeight="1" x14ac:dyDescent="0.2">
      <c r="C22" s="86"/>
      <c r="D22" s="86"/>
      <c r="E22" s="86"/>
      <c r="F22" s="86"/>
      <c r="G22" s="86"/>
      <c r="H22" s="86"/>
    </row>
    <row r="23" spans="3:9" ht="15.75" customHeight="1" x14ac:dyDescent="0.2">
      <c r="C23" s="86"/>
      <c r="D23" s="88" t="s">
        <v>147</v>
      </c>
      <c r="F23" s="86"/>
      <c r="G23" s="86"/>
      <c r="H23" s="86"/>
    </row>
    <row r="24" spans="3:9" ht="6.75" customHeight="1" x14ac:dyDescent="0.2">
      <c r="C24" s="86"/>
      <c r="D24" s="86"/>
      <c r="E24" s="86"/>
      <c r="F24" s="86"/>
      <c r="G24" s="86"/>
      <c r="H24" s="86"/>
    </row>
    <row r="25" spans="3:9" ht="15.75" customHeight="1" x14ac:dyDescent="0.2">
      <c r="C25" s="86"/>
      <c r="D25" s="171" t="s">
        <v>105</v>
      </c>
      <c r="E25" s="203"/>
      <c r="F25" s="203"/>
      <c r="G25" s="203"/>
      <c r="H25" s="293" t="s">
        <v>166</v>
      </c>
      <c r="I25" s="105" t="s">
        <v>51</v>
      </c>
    </row>
    <row r="26" spans="3:9" ht="15.75" customHeight="1" x14ac:dyDescent="0.2">
      <c r="C26" s="86"/>
      <c r="D26" s="418" t="s">
        <v>123</v>
      </c>
      <c r="E26" s="476"/>
      <c r="F26" s="477"/>
      <c r="G26" s="477"/>
      <c r="H26" s="414">
        <v>34</v>
      </c>
      <c r="I26" s="455">
        <f t="shared" ref="I26:I33" si="0">H26*100/$H$48</f>
        <v>26.153846153846153</v>
      </c>
    </row>
    <row r="27" spans="3:9" ht="15.75" customHeight="1" x14ac:dyDescent="0.2">
      <c r="C27" s="86"/>
      <c r="D27" s="469" t="s">
        <v>124</v>
      </c>
      <c r="E27" s="470"/>
      <c r="F27" s="471"/>
      <c r="G27" s="471"/>
      <c r="H27" s="472">
        <v>67</v>
      </c>
      <c r="I27" s="473">
        <f t="shared" si="0"/>
        <v>51.53846153846154</v>
      </c>
    </row>
    <row r="28" spans="3:9" ht="15.75" customHeight="1" x14ac:dyDescent="0.2">
      <c r="C28" s="86"/>
      <c r="D28" s="173"/>
      <c r="E28" s="174" t="s">
        <v>125</v>
      </c>
      <c r="F28" s="466"/>
      <c r="G28" s="466"/>
      <c r="H28" s="467">
        <v>19</v>
      </c>
      <c r="I28" s="468">
        <f t="shared" si="0"/>
        <v>14.615384615384615</v>
      </c>
    </row>
    <row r="29" spans="3:9" ht="15.75" customHeight="1" x14ac:dyDescent="0.2">
      <c r="C29" s="86"/>
      <c r="D29" s="173"/>
      <c r="E29" s="174" t="s">
        <v>126</v>
      </c>
      <c r="F29" s="466"/>
      <c r="G29" s="466"/>
      <c r="H29" s="467">
        <v>20</v>
      </c>
      <c r="I29" s="468">
        <f t="shared" si="0"/>
        <v>15.384615384615385</v>
      </c>
    </row>
    <row r="30" spans="3:9" ht="15.75" customHeight="1" x14ac:dyDescent="0.2">
      <c r="C30" s="86"/>
      <c r="D30" s="173"/>
      <c r="E30" s="174" t="s">
        <v>127</v>
      </c>
      <c r="F30" s="466"/>
      <c r="G30" s="466"/>
      <c r="H30" s="467">
        <v>18</v>
      </c>
      <c r="I30" s="468">
        <f t="shared" si="0"/>
        <v>13.846153846153847</v>
      </c>
    </row>
    <row r="31" spans="3:9" ht="15.75" customHeight="1" x14ac:dyDescent="0.2">
      <c r="C31" s="86"/>
      <c r="D31" s="478"/>
      <c r="E31" s="492" t="s">
        <v>128</v>
      </c>
      <c r="F31" s="479"/>
      <c r="G31" s="479"/>
      <c r="H31" s="480">
        <v>10</v>
      </c>
      <c r="I31" s="481">
        <f t="shared" si="0"/>
        <v>7.6923076923076925</v>
      </c>
    </row>
    <row r="32" spans="3:9" ht="15.75" customHeight="1" x14ac:dyDescent="0.2">
      <c r="C32" s="86"/>
      <c r="D32" s="469" t="s">
        <v>115</v>
      </c>
      <c r="E32" s="474"/>
      <c r="F32" s="470"/>
      <c r="G32" s="470"/>
      <c r="H32" s="472">
        <v>29</v>
      </c>
      <c r="I32" s="475">
        <f t="shared" si="0"/>
        <v>22.307692307692307</v>
      </c>
    </row>
    <row r="33" spans="3:9" ht="15.75" customHeight="1" x14ac:dyDescent="0.2">
      <c r="C33" s="86"/>
      <c r="D33" s="200" t="s">
        <v>42</v>
      </c>
      <c r="E33" s="199"/>
      <c r="F33" s="77"/>
      <c r="G33" s="77"/>
      <c r="H33" s="179">
        <f>H26+H27+H32</f>
        <v>130</v>
      </c>
      <c r="I33" s="92">
        <f t="shared" si="0"/>
        <v>100</v>
      </c>
    </row>
    <row r="34" spans="3:9" ht="15.75" customHeight="1" x14ac:dyDescent="0.2">
      <c r="C34" s="86"/>
      <c r="D34" s="34" t="s">
        <v>112</v>
      </c>
    </row>
    <row r="35" spans="3:9" ht="15.75" customHeight="1" x14ac:dyDescent="0.2">
      <c r="C35" s="86"/>
      <c r="D35" s="40" t="s">
        <v>100</v>
      </c>
      <c r="E35" s="43"/>
      <c r="F35" s="168"/>
      <c r="G35" s="167"/>
      <c r="H35" s="167"/>
      <c r="I35" s="167"/>
    </row>
    <row r="36" spans="3:9" ht="15.75" customHeight="1" x14ac:dyDescent="0.2">
      <c r="C36" s="86"/>
      <c r="E36" s="43"/>
      <c r="F36" s="168"/>
      <c r="G36" s="167"/>
      <c r="H36" s="167"/>
      <c r="I36" s="167"/>
    </row>
    <row r="37" spans="3:9" ht="15.75" customHeight="1" x14ac:dyDescent="0.2">
      <c r="C37" s="86"/>
      <c r="D37" s="88" t="s">
        <v>170</v>
      </c>
      <c r="I37" s="167"/>
    </row>
    <row r="38" spans="3:9" ht="6.75" customHeight="1" x14ac:dyDescent="0.2">
      <c r="C38" s="86"/>
    </row>
    <row r="39" spans="3:9" ht="15.75" customHeight="1" x14ac:dyDescent="0.2">
      <c r="C39" s="86"/>
      <c r="D39" s="171"/>
      <c r="E39" s="203" t="s">
        <v>164</v>
      </c>
      <c r="F39" s="203"/>
      <c r="G39" s="203"/>
      <c r="H39" s="293" t="s">
        <v>166</v>
      </c>
      <c r="I39" s="105" t="s">
        <v>51</v>
      </c>
    </row>
    <row r="40" spans="3:9" ht="15.75" customHeight="1" x14ac:dyDescent="0.2">
      <c r="C40" s="86"/>
      <c r="D40" s="172" t="s">
        <v>157</v>
      </c>
      <c r="E40" s="80"/>
      <c r="F40" s="155"/>
      <c r="G40" s="155"/>
      <c r="H40" s="292">
        <v>95</v>
      </c>
      <c r="I40" s="428">
        <f t="shared" ref="I40:I48" si="1">H40*100/$H$48</f>
        <v>73.07692307692308</v>
      </c>
    </row>
    <row r="41" spans="3:9" ht="15.75" customHeight="1" x14ac:dyDescent="0.2">
      <c r="C41" s="86"/>
      <c r="D41" s="173" t="s">
        <v>158</v>
      </c>
      <c r="E41" s="290"/>
      <c r="F41" s="156"/>
      <c r="G41" s="156"/>
      <c r="H41" s="283">
        <v>18</v>
      </c>
      <c r="I41" s="427">
        <f t="shared" si="1"/>
        <v>13.846153846153847</v>
      </c>
    </row>
    <row r="42" spans="3:9" ht="15.75" customHeight="1" x14ac:dyDescent="0.2">
      <c r="C42" s="86"/>
      <c r="D42" s="173" t="s">
        <v>159</v>
      </c>
      <c r="E42" s="174"/>
      <c r="F42" s="156"/>
      <c r="G42" s="156"/>
      <c r="H42" s="283">
        <v>8</v>
      </c>
      <c r="I42" s="427">
        <f t="shared" si="1"/>
        <v>6.1538461538461542</v>
      </c>
    </row>
    <row r="43" spans="3:9" ht="15.75" customHeight="1" x14ac:dyDescent="0.2">
      <c r="C43" s="86"/>
      <c r="D43" s="173" t="s">
        <v>160</v>
      </c>
      <c r="E43" s="174"/>
      <c r="F43" s="156"/>
      <c r="G43" s="156"/>
      <c r="H43" s="283">
        <v>4</v>
      </c>
      <c r="I43" s="427">
        <f t="shared" si="1"/>
        <v>3.0769230769230771</v>
      </c>
    </row>
    <row r="44" spans="3:9" ht="15.75" customHeight="1" x14ac:dyDescent="0.2">
      <c r="C44" s="86"/>
      <c r="D44" s="173" t="s">
        <v>165</v>
      </c>
      <c r="E44" s="174"/>
      <c r="F44" s="156"/>
      <c r="G44" s="156"/>
      <c r="H44" s="283">
        <v>1</v>
      </c>
      <c r="I44" s="427">
        <f t="shared" si="1"/>
        <v>0.76923076923076927</v>
      </c>
    </row>
    <row r="45" spans="3:9" ht="15.75" customHeight="1" x14ac:dyDescent="0.2">
      <c r="C45" s="86"/>
      <c r="D45" s="173" t="s">
        <v>161</v>
      </c>
      <c r="E45" s="174"/>
      <c r="F45" s="156"/>
      <c r="G45" s="156"/>
      <c r="H45" s="283">
        <v>1</v>
      </c>
      <c r="I45" s="427">
        <f t="shared" si="1"/>
        <v>0.76923076923076927</v>
      </c>
    </row>
    <row r="46" spans="3:9" ht="15.75" customHeight="1" x14ac:dyDescent="0.2">
      <c r="C46" s="86"/>
      <c r="D46" s="173" t="s">
        <v>162</v>
      </c>
      <c r="E46" s="174"/>
      <c r="F46" s="156"/>
      <c r="G46" s="156"/>
      <c r="H46" s="283">
        <v>1</v>
      </c>
      <c r="I46" s="429">
        <f t="shared" si="1"/>
        <v>0.76923076923076927</v>
      </c>
    </row>
    <row r="47" spans="3:9" ht="15.75" customHeight="1" x14ac:dyDescent="0.2">
      <c r="C47" s="86"/>
      <c r="D47" s="173" t="s">
        <v>163</v>
      </c>
      <c r="E47" s="291"/>
      <c r="F47" s="290"/>
      <c r="G47" s="290"/>
      <c r="H47" s="283">
        <v>2</v>
      </c>
      <c r="I47" s="429">
        <f t="shared" si="1"/>
        <v>1.5384615384615385</v>
      </c>
    </row>
    <row r="48" spans="3:9" ht="15.75" customHeight="1" x14ac:dyDescent="0.2">
      <c r="C48" s="86"/>
      <c r="D48" s="418" t="s">
        <v>42</v>
      </c>
      <c r="E48" s="419"/>
      <c r="F48" s="420"/>
      <c r="G48" s="420"/>
      <c r="H48" s="414">
        <f>SUM(H40:H47)</f>
        <v>130</v>
      </c>
      <c r="I48" s="254">
        <f t="shared" si="1"/>
        <v>100</v>
      </c>
    </row>
    <row r="49" spans="3:17" ht="15.75" customHeight="1" x14ac:dyDescent="0.2">
      <c r="C49" s="86"/>
      <c r="D49" s="34" t="s">
        <v>112</v>
      </c>
    </row>
    <row r="50" spans="3:17" ht="15.75" customHeight="1" x14ac:dyDescent="0.2">
      <c r="C50" s="86"/>
      <c r="D50" s="40" t="s">
        <v>100</v>
      </c>
      <c r="E50" s="43"/>
      <c r="F50" s="168"/>
      <c r="G50" s="167"/>
      <c r="H50" s="167"/>
      <c r="I50" s="167"/>
    </row>
    <row r="51" spans="3:17" ht="15.75" customHeight="1" x14ac:dyDescent="0.2">
      <c r="C51" s="86"/>
      <c r="E51" s="43"/>
      <c r="F51" s="168"/>
      <c r="G51" s="167"/>
      <c r="H51" s="167"/>
      <c r="I51" s="167"/>
    </row>
    <row r="52" spans="3:17" ht="15.75" customHeight="1" x14ac:dyDescent="0.2">
      <c r="C52" s="86"/>
      <c r="D52" s="88" t="s">
        <v>171</v>
      </c>
      <c r="E52" s="88"/>
    </row>
    <row r="53" spans="3:17" ht="6.75" customHeight="1" x14ac:dyDescent="0.2">
      <c r="C53" s="86"/>
      <c r="H53" s="93"/>
    </row>
    <row r="54" spans="3:17" ht="15.75" customHeight="1" x14ac:dyDescent="0.2">
      <c r="C54" s="86"/>
      <c r="D54" s="143" t="s">
        <v>72</v>
      </c>
      <c r="E54" s="104"/>
      <c r="F54" s="293" t="s">
        <v>166</v>
      </c>
      <c r="G54" s="105" t="s">
        <v>51</v>
      </c>
      <c r="H54" s="217"/>
      <c r="I54" s="84"/>
    </row>
    <row r="55" spans="3:17" ht="15.75" customHeight="1" x14ac:dyDescent="0.2">
      <c r="C55" s="86"/>
      <c r="D55" s="137" t="s">
        <v>83</v>
      </c>
      <c r="E55" s="130"/>
      <c r="F55" s="138">
        <v>21</v>
      </c>
      <c r="G55" s="139">
        <f>(F55*100)/$F$61</f>
        <v>16.153846153846153</v>
      </c>
      <c r="H55" s="93"/>
      <c r="I55" s="84"/>
    </row>
    <row r="56" spans="3:17" ht="15.75" customHeight="1" x14ac:dyDescent="0.2">
      <c r="C56" s="86"/>
      <c r="D56" s="140" t="s">
        <v>84</v>
      </c>
      <c r="E56" s="131"/>
      <c r="F56" s="119">
        <v>41</v>
      </c>
      <c r="G56" s="141">
        <f t="shared" ref="G56:G60" si="2">(F56*100)/$F$61</f>
        <v>31.53846153846154</v>
      </c>
      <c r="H56" s="145"/>
      <c r="I56" s="84"/>
    </row>
    <row r="57" spans="3:17" ht="15.75" customHeight="1" x14ac:dyDescent="0.2">
      <c r="C57" s="86"/>
      <c r="D57" s="140" t="s">
        <v>73</v>
      </c>
      <c r="E57" s="131"/>
      <c r="F57" s="119">
        <v>20</v>
      </c>
      <c r="G57" s="141">
        <f t="shared" si="2"/>
        <v>15.384615384615385</v>
      </c>
      <c r="I57" s="84"/>
    </row>
    <row r="58" spans="3:17" ht="15.75" customHeight="1" x14ac:dyDescent="0.2">
      <c r="C58" s="86"/>
      <c r="D58" s="140" t="s">
        <v>74</v>
      </c>
      <c r="E58" s="131"/>
      <c r="F58" s="119">
        <v>26</v>
      </c>
      <c r="G58" s="141">
        <f t="shared" si="2"/>
        <v>20</v>
      </c>
      <c r="I58" s="84"/>
      <c r="K58" s="93"/>
    </row>
    <row r="59" spans="3:17" ht="15.75" customHeight="1" x14ac:dyDescent="0.2">
      <c r="C59" s="86"/>
      <c r="D59" s="140" t="s">
        <v>75</v>
      </c>
      <c r="E59" s="131"/>
      <c r="F59" s="119">
        <v>19</v>
      </c>
      <c r="G59" s="141">
        <f t="shared" si="2"/>
        <v>14.615384615384615</v>
      </c>
      <c r="I59" s="84"/>
    </row>
    <row r="60" spans="3:17" ht="15.75" customHeight="1" x14ac:dyDescent="0.2">
      <c r="C60" s="86"/>
      <c r="D60" s="133" t="s">
        <v>86</v>
      </c>
      <c r="E60" s="134"/>
      <c r="F60" s="120">
        <v>3</v>
      </c>
      <c r="G60" s="142">
        <f t="shared" si="2"/>
        <v>2.3076923076923075</v>
      </c>
      <c r="K60" s="93"/>
      <c r="N60" s="86"/>
      <c r="O60" s="86"/>
      <c r="P60" s="86"/>
      <c r="Q60" s="86"/>
    </row>
    <row r="61" spans="3:17" ht="15.75" customHeight="1" x14ac:dyDescent="0.2">
      <c r="C61" s="86"/>
      <c r="D61" s="465" t="s">
        <v>66</v>
      </c>
      <c r="E61" s="417"/>
      <c r="F61" s="414">
        <f>SUM(F55:F60)</f>
        <v>130</v>
      </c>
      <c r="G61" s="254">
        <f>SUM(G55:G60)</f>
        <v>100</v>
      </c>
      <c r="N61" s="190"/>
      <c r="O61" s="190"/>
      <c r="P61" s="129"/>
      <c r="Q61" s="86"/>
    </row>
    <row r="62" spans="3:17" ht="15.75" customHeight="1" x14ac:dyDescent="0.2">
      <c r="C62" s="86"/>
      <c r="D62" s="103" t="s">
        <v>112</v>
      </c>
      <c r="E62" s="103"/>
      <c r="N62" s="212"/>
      <c r="O62" s="213"/>
      <c r="P62" s="213"/>
      <c r="Q62" s="86"/>
    </row>
    <row r="63" spans="3:17" ht="15.75" customHeight="1" x14ac:dyDescent="0.2">
      <c r="C63" s="86"/>
      <c r="D63" s="135" t="s">
        <v>101</v>
      </c>
      <c r="E63" s="135"/>
      <c r="N63" s="213"/>
      <c r="O63" s="214"/>
      <c r="P63" s="213"/>
      <c r="Q63" s="86"/>
    </row>
    <row r="64" spans="3:17" ht="15.75" customHeight="1" x14ac:dyDescent="0.2">
      <c r="C64" s="86"/>
      <c r="D64" s="135"/>
      <c r="E64" s="135"/>
      <c r="N64" s="213"/>
      <c r="O64" s="214"/>
      <c r="P64" s="213"/>
      <c r="Q64" s="86"/>
    </row>
    <row r="65" spans="3:17" ht="15.75" customHeight="1" x14ac:dyDescent="0.2">
      <c r="C65" s="86"/>
      <c r="D65" s="333" t="s">
        <v>221</v>
      </c>
      <c r="E65" s="2"/>
      <c r="F65" s="2"/>
      <c r="G65" s="2"/>
      <c r="H65" s="2"/>
      <c r="I65" s="2"/>
      <c r="N65" s="213"/>
      <c r="O65" s="214"/>
      <c r="P65" s="213"/>
      <c r="Q65" s="86"/>
    </row>
    <row r="66" spans="3:17" ht="6.75" customHeight="1" x14ac:dyDescent="0.2">
      <c r="C66" s="86"/>
      <c r="D66" s="279"/>
      <c r="E66" s="2"/>
      <c r="F66" s="2"/>
      <c r="G66" s="2"/>
      <c r="H66" s="2"/>
      <c r="I66" s="2"/>
      <c r="N66" s="213"/>
      <c r="O66" s="214"/>
      <c r="P66" s="213"/>
      <c r="Q66" s="86"/>
    </row>
    <row r="67" spans="3:17" ht="15.75" customHeight="1" x14ac:dyDescent="0.2">
      <c r="C67" s="86"/>
      <c r="D67" s="265" t="s">
        <v>219</v>
      </c>
      <c r="E67" s="295"/>
      <c r="F67" s="295"/>
      <c r="G67" s="334">
        <v>2024</v>
      </c>
      <c r="H67" s="2"/>
      <c r="M67" s="213"/>
      <c r="N67" s="214"/>
      <c r="O67" s="213"/>
      <c r="P67" s="86"/>
    </row>
    <row r="68" spans="3:17" ht="15.75" customHeight="1" x14ac:dyDescent="0.2">
      <c r="C68" s="86"/>
      <c r="D68" s="335" t="s">
        <v>220</v>
      </c>
      <c r="E68" s="297"/>
      <c r="F68" s="297"/>
      <c r="G68" s="336">
        <v>35</v>
      </c>
      <c r="H68" s="2"/>
      <c r="M68" s="213"/>
      <c r="N68" s="214"/>
      <c r="O68" s="213"/>
      <c r="P68" s="86"/>
    </row>
    <row r="69" spans="3:17" ht="15.75" customHeight="1" x14ac:dyDescent="0.2">
      <c r="C69" s="86"/>
      <c r="D69" s="337" t="s">
        <v>222</v>
      </c>
      <c r="E69" s="338"/>
      <c r="F69" s="338"/>
      <c r="G69" s="339" t="s">
        <v>263</v>
      </c>
      <c r="H69" s="2"/>
      <c r="M69" s="213"/>
      <c r="N69" s="214"/>
      <c r="O69" s="213"/>
      <c r="P69" s="86"/>
    </row>
    <row r="70" spans="3:17" ht="15.75" customHeight="1" x14ac:dyDescent="0.2">
      <c r="C70" s="86"/>
      <c r="D70" s="103" t="s">
        <v>112</v>
      </c>
      <c r="E70" s="135"/>
      <c r="N70" s="213"/>
      <c r="O70" s="214"/>
      <c r="P70" s="213"/>
      <c r="Q70" s="86"/>
    </row>
    <row r="71" spans="3:17" ht="15.75" customHeight="1" x14ac:dyDescent="0.2">
      <c r="C71" s="86"/>
      <c r="D71" s="135" t="s">
        <v>101</v>
      </c>
      <c r="E71" s="135"/>
      <c r="N71" s="213"/>
      <c r="O71" s="214"/>
      <c r="P71" s="213"/>
      <c r="Q71" s="86"/>
    </row>
    <row r="72" spans="3:17" ht="15.75" customHeight="1" x14ac:dyDescent="0.2">
      <c r="C72" s="86"/>
      <c r="D72" s="135"/>
      <c r="E72" s="135"/>
      <c r="N72" s="213"/>
      <c r="O72" s="122"/>
      <c r="P72" s="213"/>
      <c r="Q72" s="86"/>
    </row>
    <row r="73" spans="3:17" ht="15.75" customHeight="1" x14ac:dyDescent="0.2">
      <c r="C73" s="93"/>
      <c r="D73" s="88" t="s">
        <v>207</v>
      </c>
      <c r="E73" s="88"/>
      <c r="F73" s="93"/>
      <c r="G73" s="93"/>
      <c r="H73" s="93"/>
      <c r="N73" s="212"/>
      <c r="O73" s="212"/>
      <c r="P73" s="132"/>
      <c r="Q73" s="86"/>
    </row>
    <row r="74" spans="3:17" ht="6.75" customHeight="1" x14ac:dyDescent="0.2">
      <c r="N74" s="215"/>
      <c r="O74" s="214"/>
      <c r="P74" s="132"/>
      <c r="Q74" s="86"/>
    </row>
    <row r="75" spans="3:17" ht="24" customHeight="1" x14ac:dyDescent="0.2">
      <c r="C75" s="90"/>
      <c r="D75" s="206" t="s">
        <v>94</v>
      </c>
      <c r="E75" s="188"/>
      <c r="F75" s="104"/>
      <c r="G75" s="293" t="s">
        <v>166</v>
      </c>
      <c r="H75" s="105" t="s">
        <v>51</v>
      </c>
      <c r="I75" s="106" t="s">
        <v>55</v>
      </c>
      <c r="J75" s="217"/>
      <c r="K75" s="108"/>
      <c r="N75" s="122"/>
      <c r="O75" s="122"/>
      <c r="P75" s="210"/>
      <c r="Q75" s="86"/>
    </row>
    <row r="76" spans="3:17" ht="15.75" customHeight="1" x14ac:dyDescent="0.2">
      <c r="C76" s="90"/>
      <c r="D76" s="204" t="s">
        <v>56</v>
      </c>
      <c r="E76" s="204"/>
      <c r="F76" s="205"/>
      <c r="G76" s="227">
        <f>G77+G79</f>
        <v>5</v>
      </c>
      <c r="H76" s="112">
        <f>(G76*100)/$G$103</f>
        <v>7.2463768115942031</v>
      </c>
      <c r="I76" s="112">
        <f>(G76*100)/$F$61</f>
        <v>3.8461538461538463</v>
      </c>
      <c r="J76" s="107"/>
      <c r="K76" s="108"/>
      <c r="N76" s="122"/>
      <c r="O76" s="122"/>
      <c r="P76" s="210"/>
      <c r="Q76" s="86"/>
    </row>
    <row r="77" spans="3:17" ht="15.75" customHeight="1" x14ac:dyDescent="0.2">
      <c r="C77" s="90"/>
      <c r="D77" s="121"/>
      <c r="E77" s="147" t="s">
        <v>116</v>
      </c>
      <c r="F77" s="148"/>
      <c r="G77" s="227">
        <f>SUM(G78:G78)</f>
        <v>3</v>
      </c>
      <c r="H77" s="112">
        <f>(G77*100)/$G$103</f>
        <v>4.3478260869565215</v>
      </c>
      <c r="I77" s="112">
        <f t="shared" ref="I77:I86" si="3">(G77*100)/$F$61</f>
        <v>2.3076923076923075</v>
      </c>
      <c r="J77" s="107"/>
      <c r="K77" s="108"/>
      <c r="N77" s="122"/>
      <c r="O77" s="122"/>
      <c r="P77" s="210"/>
      <c r="Q77" s="86"/>
    </row>
    <row r="78" spans="3:17" ht="15.75" customHeight="1" x14ac:dyDescent="0.2">
      <c r="C78" s="90"/>
      <c r="D78" s="221"/>
      <c r="E78" s="218" t="s">
        <v>117</v>
      </c>
      <c r="F78" s="207"/>
      <c r="G78" s="222">
        <v>3</v>
      </c>
      <c r="H78" s="226">
        <f>G78*100/$G$103</f>
        <v>4.3478260869565215</v>
      </c>
      <c r="I78" s="223">
        <f t="shared" si="3"/>
        <v>2.3076923076923075</v>
      </c>
      <c r="J78" s="107"/>
      <c r="K78" s="108"/>
      <c r="N78" s="215"/>
      <c r="O78" s="214"/>
      <c r="P78" s="132"/>
      <c r="Q78" s="86"/>
    </row>
    <row r="79" spans="3:17" ht="15.75" customHeight="1" x14ac:dyDescent="0.2">
      <c r="C79" s="90"/>
      <c r="D79" s="121"/>
      <c r="E79" s="147" t="s">
        <v>118</v>
      </c>
      <c r="F79" s="148"/>
      <c r="G79" s="227">
        <f>SUM(G80:G81)</f>
        <v>2</v>
      </c>
      <c r="H79" s="112">
        <f>G79*100/$G$103</f>
        <v>2.8985507246376812</v>
      </c>
      <c r="I79" s="112">
        <f>(G79*100)/$F$61</f>
        <v>1.5384615384615385</v>
      </c>
      <c r="J79" s="107"/>
      <c r="K79" s="108"/>
      <c r="N79" s="215"/>
      <c r="O79" s="214"/>
      <c r="P79" s="132"/>
      <c r="Q79" s="86"/>
    </row>
    <row r="80" spans="3:17" ht="15.75" customHeight="1" x14ac:dyDescent="0.2">
      <c r="C80" s="90"/>
      <c r="D80" s="219"/>
      <c r="E80" s="220" t="s">
        <v>119</v>
      </c>
      <c r="F80" s="228"/>
      <c r="G80" s="229">
        <v>1</v>
      </c>
      <c r="H80" s="225">
        <f>G80*100/$G$103</f>
        <v>1.4492753623188406</v>
      </c>
      <c r="I80" s="223">
        <f t="shared" si="3"/>
        <v>0.76923076923076927</v>
      </c>
      <c r="J80" s="107"/>
      <c r="K80" s="108"/>
      <c r="N80" s="215"/>
      <c r="O80" s="214"/>
      <c r="P80" s="132"/>
      <c r="Q80" s="86"/>
    </row>
    <row r="81" spans="3:17" ht="15.75" customHeight="1" x14ac:dyDescent="0.2">
      <c r="C81" s="90"/>
      <c r="D81" s="424"/>
      <c r="E81" s="425" t="s">
        <v>133</v>
      </c>
      <c r="F81" s="426"/>
      <c r="G81" s="230">
        <v>1</v>
      </c>
      <c r="H81" s="225">
        <f>G81*100/$G$103</f>
        <v>1.4492753623188406</v>
      </c>
      <c r="I81" s="223">
        <f t="shared" si="3"/>
        <v>0.76923076923076927</v>
      </c>
      <c r="J81" s="107"/>
      <c r="K81" s="108"/>
      <c r="N81" s="215"/>
      <c r="O81" s="214"/>
      <c r="P81" s="132"/>
      <c r="Q81" s="86"/>
    </row>
    <row r="82" spans="3:17" ht="15.75" customHeight="1" x14ac:dyDescent="0.2">
      <c r="C82" s="90"/>
      <c r="D82" s="109" t="s">
        <v>57</v>
      </c>
      <c r="E82" s="110"/>
      <c r="F82" s="111"/>
      <c r="G82" s="227">
        <f>G83+G88</f>
        <v>24</v>
      </c>
      <c r="H82" s="112">
        <f t="shared" ref="H82:H102" si="4">(G82*100)/$G$103</f>
        <v>34.782608695652172</v>
      </c>
      <c r="I82" s="112">
        <f t="shared" si="3"/>
        <v>18.46153846153846</v>
      </c>
      <c r="N82" s="122"/>
      <c r="O82" s="122"/>
      <c r="P82" s="210"/>
      <c r="Q82" s="86"/>
    </row>
    <row r="83" spans="3:17" ht="15.75" customHeight="1" x14ac:dyDescent="0.2">
      <c r="D83" s="121"/>
      <c r="E83" s="147" t="s">
        <v>58</v>
      </c>
      <c r="F83" s="148"/>
      <c r="G83" s="113">
        <f>SUM(G84:G87)</f>
        <v>16</v>
      </c>
      <c r="H83" s="112">
        <f t="shared" si="4"/>
        <v>23.188405797101449</v>
      </c>
      <c r="I83" s="112">
        <f t="shared" si="3"/>
        <v>12.307692307692308</v>
      </c>
      <c r="N83" s="213"/>
      <c r="O83" s="122"/>
      <c r="P83" s="210"/>
      <c r="Q83" s="86"/>
    </row>
    <row r="84" spans="3:17" ht="15.75" customHeight="1" x14ac:dyDescent="0.2">
      <c r="C84" s="90"/>
      <c r="D84" s="116"/>
      <c r="E84" s="116" t="s">
        <v>91</v>
      </c>
      <c r="F84" s="118"/>
      <c r="G84" s="119">
        <v>4</v>
      </c>
      <c r="H84" s="146">
        <f t="shared" si="4"/>
        <v>5.7971014492753623</v>
      </c>
      <c r="I84" s="117">
        <f t="shared" si="3"/>
        <v>3.0769230769230771</v>
      </c>
      <c r="N84" s="213"/>
      <c r="O84" s="122"/>
      <c r="P84" s="210"/>
      <c r="Q84" s="86"/>
    </row>
    <row r="85" spans="3:17" ht="15.75" customHeight="1" x14ac:dyDescent="0.2">
      <c r="C85" s="90"/>
      <c r="D85" s="233"/>
      <c r="E85" s="170" t="s">
        <v>59</v>
      </c>
      <c r="F85" s="118"/>
      <c r="G85" s="162">
        <v>10</v>
      </c>
      <c r="H85" s="146">
        <f t="shared" si="4"/>
        <v>14.492753623188406</v>
      </c>
      <c r="I85" s="117">
        <f t="shared" si="3"/>
        <v>7.6923076923076925</v>
      </c>
      <c r="N85" s="213"/>
      <c r="O85" s="122"/>
      <c r="P85" s="210"/>
      <c r="Q85" s="86"/>
    </row>
    <row r="86" spans="3:17" ht="15.75" customHeight="1" x14ac:dyDescent="0.2">
      <c r="C86" s="90"/>
      <c r="D86" s="233"/>
      <c r="E86" s="170" t="s">
        <v>130</v>
      </c>
      <c r="F86" s="118"/>
      <c r="G86" s="162">
        <v>1</v>
      </c>
      <c r="H86" s="146">
        <f t="shared" si="4"/>
        <v>1.4492753623188406</v>
      </c>
      <c r="I86" s="117">
        <f t="shared" si="3"/>
        <v>0.76923076923076927</v>
      </c>
      <c r="N86" s="213"/>
      <c r="O86" s="122"/>
      <c r="P86" s="210"/>
      <c r="Q86" s="86"/>
    </row>
    <row r="87" spans="3:17" ht="15.75" customHeight="1" x14ac:dyDescent="0.2">
      <c r="C87" s="90"/>
      <c r="D87" s="169"/>
      <c r="E87" s="170" t="s">
        <v>104</v>
      </c>
      <c r="F87" s="118"/>
      <c r="G87" s="162">
        <v>1</v>
      </c>
      <c r="H87" s="146">
        <f t="shared" si="4"/>
        <v>1.4492753623188406</v>
      </c>
      <c r="I87" s="117">
        <f t="shared" ref="I87" si="5">(G87*100)/$F$61</f>
        <v>0.76923076923076927</v>
      </c>
      <c r="N87" s="213"/>
      <c r="O87" s="122"/>
      <c r="P87" s="210"/>
      <c r="Q87" s="86"/>
    </row>
    <row r="88" spans="3:17" ht="15.75" customHeight="1" x14ac:dyDescent="0.2">
      <c r="D88" s="121"/>
      <c r="E88" s="147" t="s">
        <v>60</v>
      </c>
      <c r="F88" s="148"/>
      <c r="G88" s="113">
        <f>SUM(G89:G92)</f>
        <v>8</v>
      </c>
      <c r="H88" s="112">
        <f t="shared" si="4"/>
        <v>11.594202898550725</v>
      </c>
      <c r="I88" s="112">
        <f t="shared" ref="I88:I95" si="6">(G88*100)/$F$61</f>
        <v>6.1538461538461542</v>
      </c>
      <c r="N88" s="215"/>
      <c r="O88" s="214"/>
      <c r="P88" s="132"/>
      <c r="Q88" s="86"/>
    </row>
    <row r="89" spans="3:17" ht="15.75" customHeight="1" x14ac:dyDescent="0.2">
      <c r="D89" s="115"/>
      <c r="E89" s="116" t="s">
        <v>132</v>
      </c>
      <c r="F89" s="153"/>
      <c r="G89" s="119">
        <v>2</v>
      </c>
      <c r="H89" s="117">
        <f t="shared" si="4"/>
        <v>2.8985507246376812</v>
      </c>
      <c r="I89" s="117">
        <f t="shared" si="6"/>
        <v>1.5384615384615385</v>
      </c>
      <c r="N89" s="211"/>
      <c r="O89" s="211"/>
      <c r="P89" s="210"/>
      <c r="Q89" s="86"/>
    </row>
    <row r="90" spans="3:17" ht="15.75" customHeight="1" x14ac:dyDescent="0.2">
      <c r="D90" s="115"/>
      <c r="E90" s="116" t="s">
        <v>131</v>
      </c>
      <c r="F90" s="153"/>
      <c r="G90" s="119">
        <v>2</v>
      </c>
      <c r="H90" s="117">
        <f t="shared" si="4"/>
        <v>2.8985507246376812</v>
      </c>
      <c r="I90" s="117">
        <f t="shared" si="6"/>
        <v>1.5384615384615385</v>
      </c>
      <c r="N90" s="211"/>
      <c r="O90" s="211"/>
      <c r="P90" s="210"/>
      <c r="Q90" s="86"/>
    </row>
    <row r="91" spans="3:17" ht="15.75" customHeight="1" x14ac:dyDescent="0.2">
      <c r="D91" s="115"/>
      <c r="E91" s="116" t="s">
        <v>120</v>
      </c>
      <c r="F91" s="153"/>
      <c r="G91" s="119">
        <v>3</v>
      </c>
      <c r="H91" s="117">
        <f t="shared" si="4"/>
        <v>4.3478260869565215</v>
      </c>
      <c r="I91" s="117">
        <f t="shared" si="6"/>
        <v>2.3076923076923075</v>
      </c>
      <c r="N91" s="211"/>
      <c r="O91" s="211"/>
      <c r="P91" s="210"/>
      <c r="Q91" s="86"/>
    </row>
    <row r="92" spans="3:17" ht="15.75" customHeight="1" x14ac:dyDescent="0.2">
      <c r="D92" s="224"/>
      <c r="E92" s="116" t="s">
        <v>121</v>
      </c>
      <c r="F92" s="153"/>
      <c r="G92" s="119">
        <v>1</v>
      </c>
      <c r="H92" s="117">
        <f t="shared" si="4"/>
        <v>1.4492753623188406</v>
      </c>
      <c r="I92" s="117">
        <f t="shared" si="6"/>
        <v>0.76923076923076927</v>
      </c>
      <c r="N92" s="211"/>
      <c r="O92" s="211"/>
      <c r="P92" s="210"/>
      <c r="Q92" s="86"/>
    </row>
    <row r="93" spans="3:17" ht="15.75" customHeight="1" x14ac:dyDescent="0.2">
      <c r="D93" s="109" t="s">
        <v>61</v>
      </c>
      <c r="E93" s="110"/>
      <c r="F93" s="111"/>
      <c r="G93" s="113">
        <f>G94</f>
        <v>40</v>
      </c>
      <c r="H93" s="112">
        <f t="shared" si="4"/>
        <v>57.971014492753625</v>
      </c>
      <c r="I93" s="112">
        <f t="shared" si="6"/>
        <v>30.76923076923077</v>
      </c>
      <c r="N93" s="211"/>
      <c r="O93" s="211"/>
      <c r="P93" s="210"/>
      <c r="Q93" s="86"/>
    </row>
    <row r="94" spans="3:17" ht="15.75" customHeight="1" x14ac:dyDescent="0.2">
      <c r="D94" s="121"/>
      <c r="E94" s="147" t="s">
        <v>62</v>
      </c>
      <c r="F94" s="148"/>
      <c r="G94" s="113">
        <f>SUM(G95:G102)</f>
        <v>40</v>
      </c>
      <c r="H94" s="112">
        <f t="shared" si="4"/>
        <v>57.971014492753625</v>
      </c>
      <c r="I94" s="112">
        <f t="shared" si="6"/>
        <v>30.76923076923077</v>
      </c>
      <c r="N94" s="211"/>
      <c r="O94" s="211"/>
      <c r="P94" s="210"/>
      <c r="Q94" s="86"/>
    </row>
    <row r="95" spans="3:17" ht="15.75" customHeight="1" x14ac:dyDescent="0.2">
      <c r="D95" s="123"/>
      <c r="E95" s="150" t="s">
        <v>63</v>
      </c>
      <c r="F95" s="177"/>
      <c r="G95" s="138">
        <v>2</v>
      </c>
      <c r="H95" s="114">
        <f t="shared" si="4"/>
        <v>2.8985507246376812</v>
      </c>
      <c r="I95" s="208">
        <f t="shared" si="6"/>
        <v>1.5384615384615385</v>
      </c>
      <c r="N95" s="213"/>
      <c r="O95" s="211"/>
      <c r="P95" s="210"/>
      <c r="Q95" s="86"/>
    </row>
    <row r="96" spans="3:17" ht="15.75" customHeight="1" x14ac:dyDescent="0.2">
      <c r="D96" s="124"/>
      <c r="E96" s="125" t="s">
        <v>67</v>
      </c>
      <c r="F96" s="126"/>
      <c r="G96" s="119">
        <v>5</v>
      </c>
      <c r="H96" s="117">
        <f t="shared" si="4"/>
        <v>7.2463768115942031</v>
      </c>
      <c r="I96" s="209">
        <f t="shared" ref="I96:I98" si="7">(G96*100)/$F$61</f>
        <v>3.8461538461538463</v>
      </c>
      <c r="N96" s="213"/>
      <c r="O96" s="211"/>
      <c r="P96" s="210"/>
      <c r="Q96" s="86"/>
    </row>
    <row r="97" spans="3:17" ht="15.75" customHeight="1" x14ac:dyDescent="0.2">
      <c r="D97" s="124"/>
      <c r="E97" s="125" t="s">
        <v>79</v>
      </c>
      <c r="F97" s="126"/>
      <c r="G97" s="119">
        <v>1</v>
      </c>
      <c r="H97" s="117">
        <f t="shared" si="4"/>
        <v>1.4492753623188406</v>
      </c>
      <c r="I97" s="209">
        <f t="shared" si="7"/>
        <v>0.76923076923076927</v>
      </c>
      <c r="N97" s="211"/>
      <c r="O97" s="211"/>
      <c r="P97" s="210"/>
      <c r="Q97" s="86"/>
    </row>
    <row r="98" spans="3:17" ht="15.75" customHeight="1" x14ac:dyDescent="0.2">
      <c r="D98" s="124"/>
      <c r="E98" s="125" t="s">
        <v>64</v>
      </c>
      <c r="F98" s="126"/>
      <c r="G98" s="119">
        <v>18</v>
      </c>
      <c r="H98" s="117">
        <f t="shared" si="4"/>
        <v>26.086956521739129</v>
      </c>
      <c r="I98" s="209">
        <f t="shared" si="7"/>
        <v>13.846153846153847</v>
      </c>
      <c r="N98" s="211"/>
      <c r="O98" s="211"/>
      <c r="P98" s="210"/>
      <c r="Q98" s="86"/>
    </row>
    <row r="99" spans="3:17" ht="15.75" customHeight="1" x14ac:dyDescent="0.2">
      <c r="C99" s="90"/>
      <c r="D99" s="127"/>
      <c r="E99" s="125" t="s">
        <v>80</v>
      </c>
      <c r="F99" s="126"/>
      <c r="G99" s="119">
        <v>3</v>
      </c>
      <c r="H99" s="117">
        <f t="shared" si="4"/>
        <v>4.3478260869565215</v>
      </c>
      <c r="I99" s="209">
        <f t="shared" ref="I99" si="8">(G99*100)/$F$61</f>
        <v>2.3076923076923075</v>
      </c>
    </row>
    <row r="100" spans="3:17" ht="15.75" customHeight="1" x14ac:dyDescent="0.2">
      <c r="D100" s="127"/>
      <c r="E100" s="125" t="s">
        <v>65</v>
      </c>
      <c r="F100" s="126"/>
      <c r="G100" s="119">
        <v>1</v>
      </c>
      <c r="H100" s="117">
        <f t="shared" si="4"/>
        <v>1.4492753623188406</v>
      </c>
      <c r="I100" s="209">
        <f>(G100*100)/$F$61</f>
        <v>0.76923076923076927</v>
      </c>
    </row>
    <row r="101" spans="3:17" ht="15.75" customHeight="1" x14ac:dyDescent="0.2">
      <c r="D101" s="175"/>
      <c r="E101" s="176" t="s">
        <v>68</v>
      </c>
      <c r="F101" s="178"/>
      <c r="G101" s="119">
        <v>7</v>
      </c>
      <c r="H101" s="117">
        <f t="shared" si="4"/>
        <v>10.144927536231885</v>
      </c>
      <c r="I101" s="209">
        <f>(G101*100)/$F$61</f>
        <v>5.384615384615385</v>
      </c>
    </row>
    <row r="102" spans="3:17" ht="15.75" customHeight="1" x14ac:dyDescent="0.2">
      <c r="D102" s="195"/>
      <c r="E102" s="234" t="s">
        <v>87</v>
      </c>
      <c r="F102" s="90"/>
      <c r="G102" s="196">
        <v>3</v>
      </c>
      <c r="H102" s="197">
        <f t="shared" si="4"/>
        <v>4.3478260869565215</v>
      </c>
      <c r="I102" s="198">
        <f>(G102*100)/$F$61</f>
        <v>2.3076923076923075</v>
      </c>
    </row>
    <row r="103" spans="3:17" ht="15.75" customHeight="1" x14ac:dyDescent="0.2">
      <c r="D103" s="191"/>
      <c r="E103" s="192"/>
      <c r="F103" s="193" t="s">
        <v>66</v>
      </c>
      <c r="G103" s="194">
        <f>G76+G82+G93</f>
        <v>69</v>
      </c>
      <c r="H103" s="128">
        <f>H76+H82+H93</f>
        <v>100</v>
      </c>
      <c r="I103" s="128">
        <f>(G103*100)/$F$61</f>
        <v>53.07692307692308</v>
      </c>
    </row>
    <row r="104" spans="3:17" ht="15.75" customHeight="1" x14ac:dyDescent="0.2">
      <c r="D104" s="103" t="s">
        <v>114</v>
      </c>
      <c r="E104" s="103"/>
    </row>
    <row r="105" spans="3:17" ht="15.75" customHeight="1" x14ac:dyDescent="0.2">
      <c r="D105" s="103" t="s">
        <v>100</v>
      </c>
      <c r="E105" s="103"/>
    </row>
    <row r="106" spans="3:17" ht="15.75" customHeight="1" x14ac:dyDescent="0.2">
      <c r="D106" s="103"/>
      <c r="E106" s="103"/>
      <c r="F106" s="216"/>
    </row>
    <row r="107" spans="3:17" ht="15.75" customHeight="1" x14ac:dyDescent="0.2">
      <c r="D107" s="88" t="s">
        <v>208</v>
      </c>
      <c r="E107" s="88"/>
      <c r="F107" s="86"/>
      <c r="G107" s="86"/>
      <c r="H107" s="86"/>
    </row>
    <row r="108" spans="3:17" ht="6.95" customHeight="1" x14ac:dyDescent="0.2">
      <c r="C108" s="86"/>
      <c r="D108" s="89"/>
      <c r="E108" s="89"/>
      <c r="F108" s="89"/>
      <c r="G108" s="86"/>
      <c r="H108" s="86"/>
    </row>
    <row r="109" spans="3:17" ht="18" customHeight="1" x14ac:dyDescent="0.2">
      <c r="C109" s="90"/>
      <c r="D109" s="507" t="s">
        <v>71</v>
      </c>
      <c r="E109" s="508"/>
      <c r="F109" s="509"/>
      <c r="G109" s="293" t="s">
        <v>166</v>
      </c>
      <c r="H109" s="151" t="s">
        <v>51</v>
      </c>
      <c r="J109" s="91"/>
    </row>
    <row r="110" spans="3:17" ht="15.75" customHeight="1" x14ac:dyDescent="0.2">
      <c r="D110" s="94" t="s">
        <v>78</v>
      </c>
      <c r="E110" s="95"/>
      <c r="F110" s="96"/>
      <c r="G110" s="97">
        <v>1</v>
      </c>
      <c r="H110" s="149">
        <f>G110*100/$G$138</f>
        <v>0.76923076923076927</v>
      </c>
    </row>
    <row r="111" spans="3:17" ht="15.75" customHeight="1" x14ac:dyDescent="0.2">
      <c r="C111" s="86"/>
      <c r="D111" s="99" t="s">
        <v>89</v>
      </c>
      <c r="E111" s="100"/>
      <c r="F111" s="101"/>
      <c r="G111" s="102">
        <v>2</v>
      </c>
      <c r="H111" s="242">
        <f t="shared" ref="H111:H133" si="9">G111*100/$G$138</f>
        <v>1.5384615384615385</v>
      </c>
      <c r="J111" s="41"/>
      <c r="K111" s="86"/>
      <c r="L111" s="86"/>
      <c r="M111" s="86"/>
      <c r="N111" s="86"/>
      <c r="O111" s="86"/>
      <c r="P111" s="86"/>
      <c r="Q111" s="86"/>
    </row>
    <row r="112" spans="3:17" ht="15.75" customHeight="1" x14ac:dyDescent="0.2">
      <c r="D112" s="99" t="s">
        <v>95</v>
      </c>
      <c r="E112" s="100"/>
      <c r="F112" s="101"/>
      <c r="G112" s="102">
        <v>8</v>
      </c>
      <c r="H112" s="98">
        <f t="shared" si="9"/>
        <v>6.1538461538461542</v>
      </c>
      <c r="J112" s="86"/>
      <c r="K112" s="86"/>
      <c r="L112" s="86"/>
      <c r="M112" s="86"/>
      <c r="N112" s="86"/>
      <c r="O112" s="86"/>
      <c r="P112" s="86"/>
      <c r="Q112" s="86"/>
    </row>
    <row r="113" spans="2:18" ht="15.75" customHeight="1" x14ac:dyDescent="0.2">
      <c r="D113" s="99" t="s">
        <v>122</v>
      </c>
      <c r="E113" s="100"/>
      <c r="F113" s="101"/>
      <c r="G113" s="102">
        <v>2</v>
      </c>
      <c r="H113" s="243">
        <f t="shared" si="9"/>
        <v>1.5384615384615385</v>
      </c>
      <c r="J113" s="86"/>
      <c r="K113" s="86"/>
      <c r="L113" s="86"/>
      <c r="M113" s="86"/>
      <c r="N113" s="86"/>
      <c r="O113" s="86"/>
      <c r="P113" s="86"/>
      <c r="Q113" s="86"/>
    </row>
    <row r="114" spans="2:18" ht="15.75" customHeight="1" x14ac:dyDescent="0.2">
      <c r="D114" s="99" t="s">
        <v>12</v>
      </c>
      <c r="E114" s="100"/>
      <c r="F114" s="101"/>
      <c r="G114" s="102">
        <v>2</v>
      </c>
      <c r="H114" s="243">
        <f t="shared" si="9"/>
        <v>1.5384615384615385</v>
      </c>
      <c r="J114" s="86"/>
      <c r="K114" s="86"/>
      <c r="L114" s="86"/>
      <c r="M114" s="86"/>
      <c r="N114" s="86"/>
      <c r="O114" s="86"/>
      <c r="P114" s="86"/>
      <c r="Q114" s="86"/>
    </row>
    <row r="115" spans="2:18" ht="15.75" customHeight="1" x14ac:dyDescent="0.2">
      <c r="D115" s="99" t="s">
        <v>97</v>
      </c>
      <c r="E115" s="100"/>
      <c r="F115" s="101"/>
      <c r="G115" s="102">
        <v>1</v>
      </c>
      <c r="H115" s="243">
        <f t="shared" si="9"/>
        <v>0.76923076923076927</v>
      </c>
      <c r="J115" s="86"/>
      <c r="K115" s="86"/>
      <c r="L115" s="86"/>
      <c r="M115" s="86"/>
      <c r="N115" s="86"/>
      <c r="O115" s="86"/>
      <c r="P115" s="86"/>
      <c r="Q115" s="86"/>
    </row>
    <row r="116" spans="2:18" ht="15.75" customHeight="1" x14ac:dyDescent="0.2">
      <c r="D116" s="99" t="s">
        <v>13</v>
      </c>
      <c r="E116" s="100"/>
      <c r="F116" s="101"/>
      <c r="G116" s="102">
        <v>2</v>
      </c>
      <c r="H116" s="243">
        <f t="shared" si="9"/>
        <v>1.5384615384615385</v>
      </c>
    </row>
    <row r="117" spans="2:18" ht="15.75" customHeight="1" x14ac:dyDescent="0.2">
      <c r="D117" s="99" t="s">
        <v>14</v>
      </c>
      <c r="E117" s="100"/>
      <c r="F117" s="101"/>
      <c r="G117" s="102">
        <v>47</v>
      </c>
      <c r="H117" s="243">
        <f t="shared" si="9"/>
        <v>36.153846153846153</v>
      </c>
    </row>
    <row r="118" spans="2:18" ht="15.75" customHeight="1" x14ac:dyDescent="0.2">
      <c r="C118" s="86"/>
      <c r="D118" s="99" t="s">
        <v>52</v>
      </c>
      <c r="E118" s="100"/>
      <c r="F118" s="101"/>
      <c r="G118" s="102">
        <v>1</v>
      </c>
      <c r="H118" s="243">
        <f t="shared" si="9"/>
        <v>0.76923076923076927</v>
      </c>
      <c r="M118" s="86"/>
      <c r="N118" s="86"/>
      <c r="O118" s="86"/>
      <c r="P118" s="86"/>
      <c r="Q118" s="86"/>
      <c r="R118" s="86"/>
    </row>
    <row r="119" spans="2:18" ht="15.75" customHeight="1" x14ac:dyDescent="0.2">
      <c r="D119" s="99" t="s">
        <v>15</v>
      </c>
      <c r="E119" s="100"/>
      <c r="F119" s="101"/>
      <c r="G119" s="102">
        <v>2</v>
      </c>
      <c r="H119" s="243">
        <f t="shared" si="9"/>
        <v>1.5384615384615385</v>
      </c>
      <c r="M119" s="86"/>
      <c r="N119" s="86"/>
      <c r="O119" s="86"/>
      <c r="P119" s="86"/>
      <c r="Q119" s="86"/>
      <c r="R119" s="86"/>
    </row>
    <row r="120" spans="2:18" ht="15.75" customHeight="1" x14ac:dyDescent="0.2">
      <c r="D120" s="99" t="s">
        <v>16</v>
      </c>
      <c r="E120" s="100"/>
      <c r="F120" s="101"/>
      <c r="G120" s="102">
        <v>2</v>
      </c>
      <c r="H120" s="243">
        <f t="shared" si="9"/>
        <v>1.5384615384615385</v>
      </c>
      <c r="M120" s="245"/>
      <c r="N120" s="245"/>
      <c r="O120" s="246"/>
      <c r="P120" s="247"/>
      <c r="Q120" s="248"/>
      <c r="R120" s="86"/>
    </row>
    <row r="121" spans="2:18" ht="15.75" customHeight="1" x14ac:dyDescent="0.2">
      <c r="C121" s="86"/>
      <c r="D121" s="99" t="s">
        <v>18</v>
      </c>
      <c r="E121" s="100"/>
      <c r="F121" s="101"/>
      <c r="G121" s="102">
        <v>3</v>
      </c>
      <c r="H121" s="242">
        <f t="shared" si="9"/>
        <v>2.3076923076923075</v>
      </c>
      <c r="M121" s="245"/>
      <c r="N121" s="245"/>
      <c r="O121" s="249"/>
      <c r="P121" s="247"/>
      <c r="Q121" s="248"/>
      <c r="R121" s="86"/>
    </row>
    <row r="122" spans="2:18" ht="15.75" customHeight="1" x14ac:dyDescent="0.2">
      <c r="B122" s="93"/>
      <c r="C122" s="86"/>
      <c r="D122" s="99" t="s">
        <v>19</v>
      </c>
      <c r="E122" s="100"/>
      <c r="F122" s="101"/>
      <c r="G122" s="102">
        <v>4</v>
      </c>
      <c r="H122" s="98">
        <f t="shared" si="9"/>
        <v>3.0769230769230771</v>
      </c>
      <c r="M122" s="245"/>
      <c r="N122" s="245"/>
      <c r="O122" s="249"/>
      <c r="P122" s="247"/>
      <c r="Q122" s="248"/>
      <c r="R122" s="86"/>
    </row>
    <row r="123" spans="2:18" ht="15.75" customHeight="1" x14ac:dyDescent="0.2">
      <c r="B123" s="93"/>
      <c r="C123" s="86"/>
      <c r="D123" s="99" t="s">
        <v>46</v>
      </c>
      <c r="E123" s="100"/>
      <c r="F123" s="101"/>
      <c r="G123" s="102">
        <v>2</v>
      </c>
      <c r="H123" s="243">
        <f t="shared" si="9"/>
        <v>1.5384615384615385</v>
      </c>
      <c r="M123" s="245"/>
      <c r="N123" s="245"/>
      <c r="O123" s="250"/>
      <c r="P123" s="251"/>
      <c r="Q123" s="252"/>
      <c r="R123" s="86"/>
    </row>
    <row r="124" spans="2:18" ht="15.75" customHeight="1" x14ac:dyDescent="0.2">
      <c r="D124" s="99" t="s">
        <v>21</v>
      </c>
      <c r="E124" s="100"/>
      <c r="F124" s="101"/>
      <c r="G124" s="102">
        <v>5</v>
      </c>
      <c r="H124" s="243">
        <f t="shared" si="9"/>
        <v>3.8461538461538463</v>
      </c>
      <c r="M124" s="86"/>
      <c r="N124" s="86"/>
      <c r="O124" s="86"/>
      <c r="P124" s="86"/>
      <c r="Q124" s="86"/>
      <c r="R124" s="86"/>
    </row>
    <row r="125" spans="2:18" ht="15.75" customHeight="1" x14ac:dyDescent="0.2">
      <c r="D125" s="99" t="s">
        <v>53</v>
      </c>
      <c r="E125" s="100"/>
      <c r="F125" s="101"/>
      <c r="G125" s="102">
        <v>1</v>
      </c>
      <c r="H125" s="243">
        <f t="shared" si="9"/>
        <v>0.76923076923076927</v>
      </c>
    </row>
    <row r="126" spans="2:18" ht="15.75" customHeight="1" x14ac:dyDescent="0.2">
      <c r="D126" s="99" t="s">
        <v>22</v>
      </c>
      <c r="E126" s="100"/>
      <c r="F126" s="101"/>
      <c r="G126" s="102">
        <v>3</v>
      </c>
      <c r="H126" s="243">
        <f t="shared" si="9"/>
        <v>2.3076923076923075</v>
      </c>
    </row>
    <row r="127" spans="2:18" ht="15.75" customHeight="1" x14ac:dyDescent="0.2">
      <c r="D127" s="99" t="s">
        <v>134</v>
      </c>
      <c r="E127" s="100"/>
      <c r="F127" s="101"/>
      <c r="G127" s="102">
        <v>1</v>
      </c>
      <c r="H127" s="243">
        <f t="shared" si="9"/>
        <v>0.76923076923076927</v>
      </c>
    </row>
    <row r="128" spans="2:18" ht="15.75" customHeight="1" x14ac:dyDescent="0.2">
      <c r="D128" s="99" t="s">
        <v>24</v>
      </c>
      <c r="E128" s="100"/>
      <c r="F128" s="101"/>
      <c r="G128" s="102">
        <v>1</v>
      </c>
      <c r="H128" s="243">
        <f t="shared" si="9"/>
        <v>0.76923076923076927</v>
      </c>
    </row>
    <row r="129" spans="3:16" ht="15.75" customHeight="1" x14ac:dyDescent="0.2">
      <c r="D129" s="99" t="s">
        <v>27</v>
      </c>
      <c r="E129" s="100"/>
      <c r="F129" s="144"/>
      <c r="G129" s="160">
        <v>5</v>
      </c>
      <c r="H129" s="243">
        <f t="shared" si="9"/>
        <v>3.8461538461538463</v>
      </c>
    </row>
    <row r="130" spans="3:16" ht="15.75" customHeight="1" x14ac:dyDescent="0.2">
      <c r="D130" s="99" t="s">
        <v>28</v>
      </c>
      <c r="E130" s="100"/>
      <c r="F130" s="144"/>
      <c r="G130" s="160">
        <v>3</v>
      </c>
      <c r="H130" s="243">
        <f t="shared" si="9"/>
        <v>2.3076923076923075</v>
      </c>
    </row>
    <row r="131" spans="3:16" ht="15.75" customHeight="1" x14ac:dyDescent="0.2">
      <c r="D131" s="99" t="s">
        <v>29</v>
      </c>
      <c r="E131" s="100"/>
      <c r="F131" s="144"/>
      <c r="G131" s="160">
        <v>6</v>
      </c>
      <c r="H131" s="242">
        <f t="shared" si="9"/>
        <v>4.615384615384615</v>
      </c>
      <c r="N131" s="86"/>
      <c r="O131" s="86"/>
      <c r="P131" s="86"/>
    </row>
    <row r="132" spans="3:16" ht="15.75" customHeight="1" x14ac:dyDescent="0.2">
      <c r="C132" s="86"/>
      <c r="D132" s="99" t="s">
        <v>49</v>
      </c>
      <c r="E132" s="100"/>
      <c r="F132" s="144"/>
      <c r="G132" s="160">
        <v>1</v>
      </c>
      <c r="H132" s="98">
        <f t="shared" si="9"/>
        <v>0.76923076923076927</v>
      </c>
      <c r="N132" s="86"/>
      <c r="O132" s="86"/>
      <c r="P132" s="86"/>
    </row>
    <row r="133" spans="3:16" ht="15.75" customHeight="1" x14ac:dyDescent="0.2">
      <c r="D133" s="99" t="s">
        <v>92</v>
      </c>
      <c r="E133" s="100"/>
      <c r="F133" s="144"/>
      <c r="G133" s="160">
        <v>1</v>
      </c>
      <c r="H133" s="241">
        <f t="shared" si="9"/>
        <v>0.76923076923076927</v>
      </c>
      <c r="N133" s="249"/>
      <c r="O133" s="86"/>
      <c r="P133" s="86"/>
    </row>
    <row r="134" spans="3:16" ht="15.75" customHeight="1" x14ac:dyDescent="0.2">
      <c r="C134" s="161"/>
      <c r="D134" s="238"/>
      <c r="E134" s="235"/>
      <c r="F134" s="235" t="s">
        <v>135</v>
      </c>
      <c r="G134" s="380">
        <f>SUM(G110:G133)</f>
        <v>106</v>
      </c>
      <c r="H134" s="240">
        <f>G134*100/$G$138</f>
        <v>81.538461538461533</v>
      </c>
      <c r="N134" s="250"/>
      <c r="O134" s="86"/>
      <c r="P134" s="86"/>
    </row>
    <row r="135" spans="3:16" ht="15.75" customHeight="1" x14ac:dyDescent="0.2">
      <c r="C135" s="90"/>
      <c r="D135" s="435"/>
      <c r="E135" s="435"/>
      <c r="F135" s="436" t="s">
        <v>136</v>
      </c>
      <c r="G135" s="253">
        <v>3</v>
      </c>
      <c r="H135" s="254">
        <f>G135*100/$G$138</f>
        <v>2.3076923076923075</v>
      </c>
      <c r="N135" s="86"/>
      <c r="O135" s="86"/>
      <c r="P135" s="86"/>
    </row>
    <row r="136" spans="3:16" ht="15.75" customHeight="1" x14ac:dyDescent="0.2">
      <c r="C136" s="86"/>
      <c r="D136" s="439"/>
      <c r="E136" s="239"/>
      <c r="F136" s="236" t="s">
        <v>137</v>
      </c>
      <c r="G136" s="434">
        <v>7</v>
      </c>
      <c r="H136" s="255">
        <f t="shared" ref="H136:H137" si="10">G136*100/$G$138</f>
        <v>5.384615384615385</v>
      </c>
    </row>
    <row r="137" spans="3:16" ht="15.75" customHeight="1" x14ac:dyDescent="0.2">
      <c r="C137" s="90"/>
      <c r="D137" s="437"/>
      <c r="E137" s="437"/>
      <c r="F137" s="438" t="s">
        <v>267</v>
      </c>
      <c r="G137" s="256">
        <v>14</v>
      </c>
      <c r="H137" s="257">
        <f t="shared" si="10"/>
        <v>10.76923076923077</v>
      </c>
    </row>
    <row r="138" spans="3:16" ht="15" customHeight="1" x14ac:dyDescent="0.2">
      <c r="C138" s="161"/>
      <c r="D138" s="237"/>
      <c r="E138" s="237"/>
      <c r="F138" s="244" t="s">
        <v>138</v>
      </c>
      <c r="G138" s="289">
        <f>G134+G135+G136+G137</f>
        <v>130</v>
      </c>
      <c r="H138" s="381">
        <f>H134+H135+H136+H137</f>
        <v>100</v>
      </c>
    </row>
    <row r="139" spans="3:16" ht="15.95" customHeight="1" x14ac:dyDescent="0.2">
      <c r="D139" s="34" t="s">
        <v>111</v>
      </c>
      <c r="E139" s="103"/>
    </row>
    <row r="140" spans="3:16" ht="15.95" customHeight="1" x14ac:dyDescent="0.2">
      <c r="D140" s="135" t="s">
        <v>100</v>
      </c>
      <c r="E140" s="103"/>
    </row>
    <row r="141" spans="3:16" ht="15.95" customHeight="1" x14ac:dyDescent="0.2"/>
    <row r="142" spans="3:16" ht="15.95" customHeight="1" x14ac:dyDescent="0.2">
      <c r="D142" s="88" t="s">
        <v>209</v>
      </c>
    </row>
    <row r="143" spans="3:16" ht="6.75" customHeight="1" x14ac:dyDescent="0.2"/>
    <row r="144" spans="3:16" ht="15.75" customHeight="1" x14ac:dyDescent="0.2">
      <c r="D144" s="189"/>
      <c r="E144" s="188"/>
      <c r="F144" s="104"/>
      <c r="G144" s="293" t="s">
        <v>166</v>
      </c>
      <c r="H144" s="151" t="s">
        <v>51</v>
      </c>
    </row>
    <row r="145" spans="4:9" ht="15.95" customHeight="1" x14ac:dyDescent="0.2">
      <c r="D145" s="307" t="s">
        <v>269</v>
      </c>
      <c r="E145" s="308"/>
      <c r="F145" s="309"/>
      <c r="G145" s="310">
        <v>11</v>
      </c>
      <c r="H145" s="114">
        <f>G145*100/$G$147</f>
        <v>8.4615384615384617</v>
      </c>
    </row>
    <row r="146" spans="4:9" ht="15.95" customHeight="1" x14ac:dyDescent="0.2">
      <c r="D146" s="133" t="s">
        <v>172</v>
      </c>
      <c r="E146" s="305"/>
      <c r="F146" s="306"/>
      <c r="G146" s="430">
        <v>119</v>
      </c>
      <c r="H146" s="312">
        <f>G146*100/$G$147</f>
        <v>91.538461538461533</v>
      </c>
      <c r="I146" s="93"/>
    </row>
    <row r="147" spans="4:9" ht="15.95" customHeight="1" x14ac:dyDescent="0.2">
      <c r="D147" s="454" t="s">
        <v>66</v>
      </c>
      <c r="E147" s="403"/>
      <c r="F147" s="404"/>
      <c r="G147" s="416">
        <f>SUM(G145:G146)</f>
        <v>130</v>
      </c>
      <c r="H147" s="415">
        <f>SUM(H145:H146)</f>
        <v>100</v>
      </c>
      <c r="I147" s="93"/>
    </row>
    <row r="148" spans="4:9" ht="15.95" customHeight="1" x14ac:dyDescent="0.2">
      <c r="D148" s="103" t="s">
        <v>113</v>
      </c>
      <c r="E148" s="135"/>
      <c r="I148" s="93"/>
    </row>
    <row r="149" spans="4:9" ht="15.95" customHeight="1" x14ac:dyDescent="0.2">
      <c r="D149" s="135" t="s">
        <v>100</v>
      </c>
      <c r="E149" s="136"/>
    </row>
    <row r="150" spans="4:9" ht="15.95" customHeight="1" x14ac:dyDescent="0.2">
      <c r="D150" s="135"/>
      <c r="E150" s="136"/>
    </row>
    <row r="151" spans="4:9" ht="15.95" customHeight="1" x14ac:dyDescent="0.2">
      <c r="D151" s="42" t="s">
        <v>210</v>
      </c>
      <c r="E151" s="28"/>
      <c r="F151" s="28"/>
      <c r="G151" s="28"/>
      <c r="H151" s="28"/>
    </row>
    <row r="152" spans="4:9" ht="6.75" customHeight="1" x14ac:dyDescent="0.2">
      <c r="D152" s="294"/>
      <c r="E152" s="28"/>
      <c r="F152" s="28"/>
      <c r="G152" s="28"/>
      <c r="H152" s="28"/>
    </row>
    <row r="153" spans="4:9" ht="15.95" customHeight="1" x14ac:dyDescent="0.2">
      <c r="D153" s="8" t="s">
        <v>167</v>
      </c>
      <c r="E153" s="295"/>
      <c r="F153" s="295"/>
      <c r="G153" s="293" t="s">
        <v>166</v>
      </c>
      <c r="H153" s="151" t="s">
        <v>51</v>
      </c>
    </row>
    <row r="154" spans="4:9" ht="15.95" customHeight="1" x14ac:dyDescent="0.2">
      <c r="D154" s="296" t="s">
        <v>168</v>
      </c>
      <c r="E154" s="302"/>
      <c r="F154" s="297"/>
      <c r="G154" s="299">
        <v>56</v>
      </c>
      <c r="H154" s="311">
        <f>(G154*100)/$G$156</f>
        <v>43.07692307692308</v>
      </c>
    </row>
    <row r="155" spans="4:9" ht="15.95" customHeight="1" x14ac:dyDescent="0.2">
      <c r="D155" s="303" t="s">
        <v>169</v>
      </c>
      <c r="E155" s="301"/>
      <c r="F155" s="304"/>
      <c r="G155" s="300">
        <v>74</v>
      </c>
      <c r="H155" s="298">
        <f>(G155*100)/$G$156</f>
        <v>56.92307692307692</v>
      </c>
    </row>
    <row r="156" spans="4:9" ht="15.95" customHeight="1" x14ac:dyDescent="0.2">
      <c r="D156" s="412" t="s">
        <v>66</v>
      </c>
      <c r="E156" s="403"/>
      <c r="F156" s="413"/>
      <c r="G156" s="414">
        <f>SUM(G154:G155)</f>
        <v>130</v>
      </c>
      <c r="H156" s="415">
        <f>(G156*100)/$G$156</f>
        <v>100</v>
      </c>
    </row>
    <row r="157" spans="4:9" ht="15.95" customHeight="1" x14ac:dyDescent="0.2">
      <c r="D157" s="103" t="s">
        <v>113</v>
      </c>
      <c r="E157" s="136"/>
    </row>
    <row r="158" spans="4:9" ht="15.95" customHeight="1" x14ac:dyDescent="0.2">
      <c r="D158" s="135" t="s">
        <v>100</v>
      </c>
      <c r="E158" s="136"/>
    </row>
    <row r="159" spans="4:9" ht="15.95" customHeight="1" x14ac:dyDescent="0.2">
      <c r="D159" s="135"/>
      <c r="E159" s="136"/>
    </row>
    <row r="160" spans="4:9" ht="15.95" customHeight="1" x14ac:dyDescent="0.2">
      <c r="D160" s="88" t="s">
        <v>211</v>
      </c>
      <c r="E160" s="136"/>
    </row>
    <row r="161" spans="4:9" ht="6.75" customHeight="1" x14ac:dyDescent="0.2">
      <c r="D161" s="135"/>
      <c r="E161" s="136"/>
    </row>
    <row r="162" spans="4:9" ht="15.95" customHeight="1" x14ac:dyDescent="0.2">
      <c r="D162" s="507" t="s">
        <v>150</v>
      </c>
      <c r="E162" s="508"/>
      <c r="F162" s="509"/>
      <c r="G162" s="293" t="s">
        <v>166</v>
      </c>
      <c r="H162" s="151" t="s">
        <v>51</v>
      </c>
    </row>
    <row r="163" spans="4:9" ht="15.95" customHeight="1" x14ac:dyDescent="0.2">
      <c r="D163" s="94" t="s">
        <v>151</v>
      </c>
      <c r="E163" s="95"/>
      <c r="F163" s="96"/>
      <c r="G163" s="97">
        <v>3</v>
      </c>
      <c r="H163" s="149">
        <f>G163*100/$G$138</f>
        <v>2.3076923076923075</v>
      </c>
    </row>
    <row r="164" spans="4:9" ht="15.95" customHeight="1" x14ac:dyDescent="0.2">
      <c r="D164" s="99" t="s">
        <v>152</v>
      </c>
      <c r="E164" s="100"/>
      <c r="F164" s="101"/>
      <c r="G164" s="102">
        <v>17</v>
      </c>
      <c r="H164" s="242">
        <f t="shared" ref="H164:H172" si="11">G164*100/$G$138</f>
        <v>13.076923076923077</v>
      </c>
    </row>
    <row r="165" spans="4:9" ht="15.95" customHeight="1" x14ac:dyDescent="0.2">
      <c r="D165" s="99" t="s">
        <v>153</v>
      </c>
      <c r="E165" s="100"/>
      <c r="F165" s="101"/>
      <c r="G165" s="102">
        <v>22</v>
      </c>
      <c r="H165" s="98">
        <f t="shared" si="11"/>
        <v>16.923076923076923</v>
      </c>
    </row>
    <row r="166" spans="4:9" ht="15.95" customHeight="1" x14ac:dyDescent="0.2">
      <c r="D166" s="99" t="s">
        <v>243</v>
      </c>
      <c r="E166" s="100"/>
      <c r="F166" s="101"/>
      <c r="G166" s="102">
        <v>10</v>
      </c>
      <c r="H166" s="243">
        <f t="shared" si="11"/>
        <v>7.6923076923076925</v>
      </c>
    </row>
    <row r="167" spans="4:9" ht="15.95" customHeight="1" x14ac:dyDescent="0.2">
      <c r="D167" s="99" t="s">
        <v>244</v>
      </c>
      <c r="E167" s="100"/>
      <c r="F167" s="101"/>
      <c r="G167" s="102">
        <v>3</v>
      </c>
      <c r="H167" s="243">
        <f t="shared" si="11"/>
        <v>2.3076923076923075</v>
      </c>
    </row>
    <row r="168" spans="4:9" ht="15.95" customHeight="1" x14ac:dyDescent="0.2">
      <c r="D168" s="99" t="s">
        <v>154</v>
      </c>
      <c r="E168" s="100"/>
      <c r="F168" s="101"/>
      <c r="G168" s="102">
        <v>4</v>
      </c>
      <c r="H168" s="243">
        <f t="shared" si="11"/>
        <v>3.0769230769230771</v>
      </c>
    </row>
    <row r="169" spans="4:9" ht="15.95" customHeight="1" x14ac:dyDescent="0.2">
      <c r="D169" s="99" t="s">
        <v>155</v>
      </c>
      <c r="E169" s="100"/>
      <c r="F169" s="101"/>
      <c r="G169" s="102">
        <v>0</v>
      </c>
      <c r="H169" s="243">
        <f t="shared" si="11"/>
        <v>0</v>
      </c>
    </row>
    <row r="170" spans="4:9" ht="15.95" customHeight="1" x14ac:dyDescent="0.2">
      <c r="D170" s="99" t="s">
        <v>124</v>
      </c>
      <c r="E170" s="100"/>
      <c r="F170" s="101"/>
      <c r="G170" s="102">
        <v>20</v>
      </c>
      <c r="H170" s="243">
        <f t="shared" si="11"/>
        <v>15.384615384615385</v>
      </c>
    </row>
    <row r="171" spans="4:9" ht="15.95" customHeight="1" x14ac:dyDescent="0.2">
      <c r="D171" s="99" t="s">
        <v>156</v>
      </c>
      <c r="E171" s="100"/>
      <c r="F171" s="101"/>
      <c r="G171" s="102">
        <v>49</v>
      </c>
      <c r="H171" s="243">
        <f t="shared" si="11"/>
        <v>37.692307692307693</v>
      </c>
    </row>
    <row r="172" spans="4:9" ht="15.95" customHeight="1" x14ac:dyDescent="0.2">
      <c r="D172" s="99" t="s">
        <v>145</v>
      </c>
      <c r="E172" s="100"/>
      <c r="F172" s="101"/>
      <c r="G172" s="102">
        <v>2</v>
      </c>
      <c r="H172" s="242">
        <f t="shared" si="11"/>
        <v>1.5384615384615385</v>
      </c>
    </row>
    <row r="173" spans="4:9" ht="15.95" customHeight="1" x14ac:dyDescent="0.2">
      <c r="D173" s="453" t="s">
        <v>66</v>
      </c>
      <c r="E173" s="403"/>
      <c r="F173" s="404"/>
      <c r="G173" s="405">
        <f>SUM(G163:G172)</f>
        <v>130</v>
      </c>
      <c r="H173" s="431">
        <f>SUM(H163:H172)</f>
        <v>100</v>
      </c>
    </row>
    <row r="174" spans="4:9" ht="15.95" customHeight="1" x14ac:dyDescent="0.2">
      <c r="D174" s="39" t="s">
        <v>111</v>
      </c>
      <c r="E174" s="86"/>
      <c r="F174" s="84"/>
      <c r="G174" s="288"/>
      <c r="H174" s="152"/>
      <c r="I174" s="84"/>
    </row>
    <row r="175" spans="4:9" ht="15.95" customHeight="1" x14ac:dyDescent="0.2">
      <c r="D175" s="40" t="s">
        <v>100</v>
      </c>
      <c r="E175" s="86"/>
      <c r="F175" s="84"/>
      <c r="G175" s="288"/>
      <c r="H175" s="152"/>
      <c r="I175" s="84"/>
    </row>
    <row r="176" spans="4:9" ht="15.75" customHeight="1" x14ac:dyDescent="0.2"/>
    <row r="177" spans="2:14" ht="15.95" customHeight="1" x14ac:dyDescent="0.2">
      <c r="C177" s="28"/>
      <c r="D177" s="41" t="s">
        <v>212</v>
      </c>
      <c r="E177" s="28"/>
      <c r="F177" s="28"/>
      <c r="G177" s="28"/>
      <c r="H177" s="28"/>
      <c r="I177" s="28"/>
      <c r="J177" s="28"/>
    </row>
    <row r="178" spans="2:14" ht="6.75" customHeight="1" x14ac:dyDescent="0.2">
      <c r="C178" s="28"/>
      <c r="D178" s="28"/>
      <c r="E178" s="28"/>
      <c r="F178" s="28"/>
      <c r="G178" s="28"/>
      <c r="H178" s="28"/>
      <c r="I178" s="28"/>
      <c r="J178" s="28"/>
    </row>
    <row r="179" spans="2:14" ht="15.95" customHeight="1" x14ac:dyDescent="0.2">
      <c r="C179" s="28"/>
      <c r="D179" s="258"/>
      <c r="E179" s="316"/>
      <c r="F179" s="259"/>
      <c r="G179" s="260">
        <v>2024</v>
      </c>
      <c r="H179" s="28"/>
      <c r="I179" s="28"/>
      <c r="J179" s="35"/>
    </row>
    <row r="180" spans="2:14" ht="15.95" customHeight="1" x14ac:dyDescent="0.2">
      <c r="C180" s="28"/>
      <c r="D180" s="281" t="s">
        <v>144</v>
      </c>
      <c r="E180" s="282"/>
      <c r="F180" s="282"/>
      <c r="G180" s="432">
        <v>20</v>
      </c>
      <c r="H180" s="28"/>
      <c r="I180" s="28"/>
      <c r="J180" s="35"/>
    </row>
    <row r="181" spans="2:14" ht="15.95" customHeight="1" x14ac:dyDescent="0.2">
      <c r="B181" s="93"/>
      <c r="C181" s="28"/>
      <c r="D181" s="261" t="s">
        <v>45</v>
      </c>
      <c r="E181" s="262"/>
      <c r="F181" s="262"/>
      <c r="G181" s="280">
        <v>18</v>
      </c>
      <c r="H181" s="28"/>
      <c r="I181" s="28"/>
      <c r="J181" s="35"/>
    </row>
    <row r="182" spans="2:14" ht="15.95" customHeight="1" x14ac:dyDescent="0.2">
      <c r="C182" s="28"/>
      <c r="D182" s="313" t="s">
        <v>142</v>
      </c>
      <c r="E182" s="314"/>
      <c r="F182" s="314"/>
      <c r="G182" s="315">
        <v>2</v>
      </c>
      <c r="H182" s="28"/>
      <c r="I182" s="28"/>
      <c r="J182" s="28"/>
    </row>
    <row r="183" spans="2:14" ht="15.95" customHeight="1" x14ac:dyDescent="0.2">
      <c r="C183" s="26"/>
      <c r="D183" s="39" t="s">
        <v>111</v>
      </c>
      <c r="E183" s="28"/>
      <c r="F183" s="28"/>
      <c r="G183" s="28"/>
      <c r="H183" s="28"/>
      <c r="I183" s="28"/>
      <c r="J183" s="28"/>
      <c r="L183" s="93"/>
    </row>
    <row r="184" spans="2:14" ht="15.95" customHeight="1" x14ac:dyDescent="0.2">
      <c r="C184" s="28"/>
      <c r="D184" s="40" t="s">
        <v>100</v>
      </c>
      <c r="E184" s="28"/>
      <c r="F184" s="28"/>
      <c r="G184" s="28"/>
      <c r="H184" s="28"/>
      <c r="I184" s="28"/>
      <c r="J184" s="28"/>
    </row>
    <row r="185" spans="2:14" ht="15.95" customHeight="1" x14ac:dyDescent="0.2">
      <c r="C185" s="28"/>
      <c r="D185" s="40"/>
      <c r="E185" s="28"/>
      <c r="F185" s="28"/>
      <c r="G185" s="28"/>
      <c r="H185" s="28"/>
      <c r="I185" s="28"/>
      <c r="J185" s="28"/>
    </row>
    <row r="186" spans="2:14" ht="15.95" customHeight="1" x14ac:dyDescent="0.2">
      <c r="C186" s="28"/>
      <c r="D186" s="41" t="s">
        <v>270</v>
      </c>
      <c r="E186" s="28"/>
      <c r="F186" s="28"/>
      <c r="G186" s="28"/>
      <c r="H186" s="28"/>
      <c r="I186" s="28"/>
      <c r="J186" s="28"/>
    </row>
    <row r="187" spans="2:14" ht="6.75" customHeight="1" x14ac:dyDescent="0.2">
      <c r="D187" s="2"/>
      <c r="E187" s="3"/>
      <c r="F187" s="263"/>
      <c r="G187" s="264"/>
      <c r="H187" s="264"/>
      <c r="I187" s="264"/>
      <c r="J187" s="26"/>
      <c r="K187" s="26"/>
      <c r="L187" s="26"/>
      <c r="M187" s="26"/>
      <c r="N187" s="26"/>
    </row>
    <row r="188" spans="2:14" ht="15.95" customHeight="1" x14ac:dyDescent="0.2">
      <c r="D188" s="8" t="s">
        <v>139</v>
      </c>
      <c r="E188" s="295"/>
      <c r="F188" s="266"/>
      <c r="G188" s="182">
        <v>2024</v>
      </c>
      <c r="J188" s="26"/>
      <c r="K188" s="26"/>
      <c r="L188" s="26"/>
      <c r="M188" s="26"/>
    </row>
    <row r="189" spans="2:14" ht="15.95" customHeight="1" x14ac:dyDescent="0.2">
      <c r="D189" s="267" t="s">
        <v>140</v>
      </c>
      <c r="E189" s="268"/>
      <c r="F189" s="268"/>
      <c r="G189" s="433">
        <v>60</v>
      </c>
      <c r="J189" s="26"/>
      <c r="K189" s="26"/>
      <c r="L189" s="26"/>
      <c r="M189" s="26"/>
    </row>
    <row r="190" spans="2:14" ht="15.95" customHeight="1" x14ac:dyDescent="0.2">
      <c r="D190" s="269" t="s">
        <v>141</v>
      </c>
      <c r="G190" s="264"/>
      <c r="H190" s="264"/>
      <c r="I190" s="264"/>
      <c r="J190" s="26"/>
      <c r="K190" s="26"/>
      <c r="L190" s="26"/>
      <c r="M190" s="26"/>
      <c r="N190" s="26"/>
    </row>
    <row r="191" spans="2:14" ht="15.95" customHeight="1" x14ac:dyDescent="0.2">
      <c r="D191" s="270" t="s">
        <v>100</v>
      </c>
      <c r="G191" s="264"/>
      <c r="H191" s="264"/>
      <c r="I191" s="264"/>
      <c r="J191" s="26"/>
      <c r="K191" s="26"/>
      <c r="L191" s="26"/>
      <c r="M191" s="26"/>
      <c r="N191" s="26"/>
    </row>
    <row r="192" spans="2:14" ht="15.95" customHeight="1" x14ac:dyDescent="0.2">
      <c r="D192" s="2"/>
      <c r="E192" s="3"/>
      <c r="F192" s="271"/>
      <c r="G192" s="264"/>
      <c r="H192" s="264"/>
      <c r="I192" s="264"/>
      <c r="J192" s="26"/>
      <c r="K192" s="26"/>
      <c r="L192" s="26"/>
      <c r="M192" s="26"/>
      <c r="N192" s="26"/>
    </row>
    <row r="193" spans="4:14" ht="15.95" customHeight="1" x14ac:dyDescent="0.2">
      <c r="D193" s="41" t="s">
        <v>271</v>
      </c>
      <c r="E193" s="3"/>
      <c r="F193" s="263"/>
      <c r="G193" s="264"/>
      <c r="H193" s="264"/>
      <c r="I193" s="264"/>
      <c r="J193" s="26"/>
      <c r="K193" s="26"/>
      <c r="L193" s="26"/>
      <c r="M193" s="26"/>
      <c r="N193" s="26"/>
    </row>
    <row r="194" spans="4:14" ht="6.75" customHeight="1" x14ac:dyDescent="0.2">
      <c r="D194" s="3"/>
      <c r="E194" s="3"/>
      <c r="F194" s="272"/>
      <c r="G194" s="273"/>
      <c r="H194" s="27"/>
      <c r="I194" s="27"/>
      <c r="J194" s="27"/>
      <c r="K194" s="27"/>
    </row>
    <row r="195" spans="4:14" ht="15.75" customHeight="1" x14ac:dyDescent="0.2">
      <c r="D195" s="440"/>
      <c r="E195" s="441"/>
      <c r="F195" s="441"/>
      <c r="G195" s="441"/>
      <c r="H195" s="442" t="s">
        <v>166</v>
      </c>
      <c r="I195" s="443" t="s">
        <v>51</v>
      </c>
      <c r="J195" s="27"/>
      <c r="K195" s="27"/>
    </row>
    <row r="196" spans="4:14" ht="15.95" customHeight="1" x14ac:dyDescent="0.2">
      <c r="D196" s="482" t="s">
        <v>173</v>
      </c>
      <c r="E196" s="483"/>
      <c r="F196" s="483"/>
      <c r="G196" s="484"/>
      <c r="H196" s="485">
        <v>3</v>
      </c>
      <c r="I196" s="486">
        <f>H196*100/$H$201</f>
        <v>16.666666666666668</v>
      </c>
      <c r="J196" s="27"/>
      <c r="K196" s="27"/>
    </row>
    <row r="197" spans="4:14" ht="15.95" customHeight="1" x14ac:dyDescent="0.2">
      <c r="D197" s="487" t="s">
        <v>264</v>
      </c>
      <c r="E197" s="488"/>
      <c r="F197" s="488"/>
      <c r="G197" s="489"/>
      <c r="H197" s="490">
        <v>15</v>
      </c>
      <c r="I197" s="491">
        <f t="shared" ref="I197:I201" si="12">H197*100/$H$201</f>
        <v>83.333333333333329</v>
      </c>
      <c r="J197" s="27"/>
      <c r="K197" s="27"/>
    </row>
    <row r="198" spans="4:14" ht="15.95" customHeight="1" x14ac:dyDescent="0.2">
      <c r="D198" s="323" t="s">
        <v>174</v>
      </c>
      <c r="E198" s="317"/>
      <c r="F198" s="317"/>
      <c r="G198" s="318"/>
      <c r="H198" s="319">
        <v>8</v>
      </c>
      <c r="I198" s="329">
        <f t="shared" si="12"/>
        <v>44.444444444444443</v>
      </c>
      <c r="J198" s="27"/>
      <c r="K198" s="27"/>
    </row>
    <row r="199" spans="4:14" ht="15.95" customHeight="1" x14ac:dyDescent="0.2">
      <c r="D199" s="324" t="s">
        <v>175</v>
      </c>
      <c r="E199" s="320"/>
      <c r="F199" s="320"/>
      <c r="G199" s="321"/>
      <c r="H199" s="322">
        <v>2</v>
      </c>
      <c r="I199" s="329">
        <f t="shared" si="12"/>
        <v>11.111111111111111</v>
      </c>
      <c r="J199" s="274"/>
      <c r="K199" s="274"/>
    </row>
    <row r="200" spans="4:14" ht="15.95" customHeight="1" x14ac:dyDescent="0.2">
      <c r="D200" s="325" t="s">
        <v>176</v>
      </c>
      <c r="E200" s="326"/>
      <c r="F200" s="326"/>
      <c r="G200" s="327"/>
      <c r="H200" s="328">
        <v>5</v>
      </c>
      <c r="I200" s="329">
        <f t="shared" si="12"/>
        <v>27.777777777777779</v>
      </c>
      <c r="J200" s="274"/>
      <c r="K200" s="274"/>
    </row>
    <row r="201" spans="4:14" ht="15.95" customHeight="1" x14ac:dyDescent="0.2">
      <c r="D201" s="406" t="s">
        <v>66</v>
      </c>
      <c r="E201" s="407"/>
      <c r="F201" s="408"/>
      <c r="G201" s="409"/>
      <c r="H201" s="410">
        <v>18</v>
      </c>
      <c r="I201" s="411">
        <f t="shared" si="12"/>
        <v>100</v>
      </c>
      <c r="J201" s="275"/>
      <c r="K201" s="276"/>
    </row>
    <row r="202" spans="4:14" ht="15.95" customHeight="1" x14ac:dyDescent="0.2">
      <c r="D202" s="269" t="s">
        <v>141</v>
      </c>
      <c r="E202" s="1"/>
      <c r="L202" s="2"/>
      <c r="M202" s="277"/>
      <c r="N202" s="276"/>
    </row>
    <row r="203" spans="4:14" ht="15.95" customHeight="1" x14ac:dyDescent="0.2">
      <c r="D203" s="270" t="s">
        <v>143</v>
      </c>
      <c r="E203" s="1"/>
      <c r="L203" s="2"/>
      <c r="M203" s="274"/>
      <c r="N203" s="274"/>
    </row>
    <row r="204" spans="4:14" ht="15.95" customHeight="1" x14ac:dyDescent="0.2">
      <c r="D204" s="2"/>
      <c r="E204" s="1"/>
      <c r="L204" s="2"/>
      <c r="M204" s="276"/>
      <c r="N204" s="276"/>
    </row>
    <row r="205" spans="4:14" ht="15.95" customHeight="1" x14ac:dyDescent="0.2">
      <c r="D205" s="2"/>
      <c r="E205" s="1"/>
      <c r="L205" s="2"/>
      <c r="M205" s="276"/>
      <c r="N205" s="278"/>
    </row>
    <row r="206" spans="4:14" ht="15.95" customHeight="1" x14ac:dyDescent="0.2">
      <c r="D206" s="2"/>
      <c r="E206" s="1"/>
      <c r="G206" s="2"/>
      <c r="H206" s="276"/>
      <c r="I206" s="276"/>
      <c r="J206" s="276"/>
      <c r="K206" s="276"/>
      <c r="L206" s="276"/>
      <c r="M206" s="276"/>
      <c r="N206" s="276"/>
    </row>
    <row r="207" spans="4:14" ht="15.95" customHeight="1" x14ac:dyDescent="0.2">
      <c r="D207" s="2"/>
      <c r="E207" s="1"/>
      <c r="G207" s="279"/>
      <c r="H207" s="276"/>
      <c r="I207" s="276"/>
      <c r="J207" s="276"/>
      <c r="K207" s="276"/>
      <c r="L207" s="276"/>
      <c r="M207" s="276"/>
      <c r="N207" s="276"/>
    </row>
    <row r="208" spans="4:14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</sheetData>
  <mergeCells count="2">
    <mergeCell ref="D109:F109"/>
    <mergeCell ref="D162:F162"/>
  </mergeCells>
  <dataValidations count="1">
    <dataValidation operator="greaterThan" allowBlank="1" showInputMessage="1" showErrorMessage="1" sqref="G154:H156"/>
  </dataValidation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5" manualBreakCount="5">
    <brk id="51" min="2" max="10" man="1"/>
    <brk id="72" min="2" max="10" man="1"/>
    <brk id="106" min="2" max="10" man="1"/>
    <brk id="141" min="2" max="10" man="1"/>
    <brk id="176" min="2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1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5" customWidth="1"/>
    <col min="2" max="2" width="5.7109375" style="85" customWidth="1"/>
    <col min="3" max="3" width="4" style="85" customWidth="1"/>
    <col min="4" max="4" width="3.28515625" style="85" customWidth="1"/>
    <col min="5" max="5" width="13.7109375" style="85" customWidth="1"/>
    <col min="6" max="10" width="11" style="85" customWidth="1"/>
    <col min="11" max="11" width="8.42578125" style="85" customWidth="1"/>
    <col min="12" max="12" width="6" style="85" customWidth="1"/>
    <col min="13" max="16384" width="9.140625" style="85"/>
  </cols>
  <sheetData>
    <row r="1" spans="1:32" ht="15.95" customHeight="1" x14ac:dyDescent="0.2">
      <c r="A1" s="83"/>
      <c r="B1" s="84"/>
      <c r="C1" s="84"/>
      <c r="D1" s="84"/>
      <c r="E1" s="84"/>
      <c r="F1" s="84"/>
      <c r="G1" s="84"/>
      <c r="H1" s="84"/>
    </row>
    <row r="2" spans="1:32" ht="12" customHeight="1" x14ac:dyDescent="0.2">
      <c r="B2" s="84"/>
      <c r="C2" s="86"/>
      <c r="D2" s="86"/>
      <c r="E2" s="86"/>
      <c r="F2" s="86"/>
      <c r="G2" s="86"/>
      <c r="H2" s="86"/>
    </row>
    <row r="3" spans="1:32" ht="12" customHeight="1" x14ac:dyDescent="0.2">
      <c r="B3" s="84"/>
      <c r="C3" s="86"/>
      <c r="D3" s="86"/>
      <c r="E3" s="86"/>
      <c r="F3" s="86"/>
      <c r="G3" s="86"/>
      <c r="H3" s="86"/>
    </row>
    <row r="4" spans="1:32" ht="12" customHeight="1" x14ac:dyDescent="0.2">
      <c r="B4" s="84"/>
      <c r="C4" s="86"/>
      <c r="D4" s="86"/>
      <c r="E4" s="86"/>
      <c r="F4" s="86"/>
      <c r="G4" s="86"/>
      <c r="H4" s="86"/>
    </row>
    <row r="5" spans="1:32" ht="24" customHeight="1" x14ac:dyDescent="0.2"/>
    <row r="6" spans="1:32" ht="18" customHeight="1" x14ac:dyDescent="0.2">
      <c r="C6" s="87" t="s">
        <v>41</v>
      </c>
    </row>
    <row r="7" spans="1:32" ht="18" customHeight="1" x14ac:dyDescent="0.2">
      <c r="C7" s="401" t="s">
        <v>258</v>
      </c>
    </row>
    <row r="8" spans="1:32" ht="18" customHeight="1" x14ac:dyDescent="0.2">
      <c r="C8" s="332" t="s">
        <v>265</v>
      </c>
    </row>
    <row r="9" spans="1:32" ht="18" customHeight="1" x14ac:dyDescent="0.2">
      <c r="C9" s="402" t="s">
        <v>261</v>
      </c>
    </row>
    <row r="10" spans="1:32" ht="6.75" customHeight="1" x14ac:dyDescent="0.2">
      <c r="D10" s="86"/>
      <c r="E10" s="86"/>
      <c r="F10" s="86"/>
      <c r="G10" s="86"/>
      <c r="H10" s="86"/>
    </row>
    <row r="11" spans="1:32" ht="15.75" customHeight="1" x14ac:dyDescent="0.2">
      <c r="C11" s="86"/>
    </row>
    <row r="12" spans="1:32" ht="6.75" customHeight="1" x14ac:dyDescent="0.2">
      <c r="C12" s="86"/>
    </row>
    <row r="13" spans="1:32" ht="15.75" customHeight="1" x14ac:dyDescent="0.2">
      <c r="D13" s="88" t="s">
        <v>215</v>
      </c>
      <c r="E13" s="26"/>
      <c r="F13" s="26"/>
      <c r="G13" s="26"/>
      <c r="H13" s="26"/>
      <c r="I13" s="28"/>
      <c r="J13" s="28"/>
      <c r="K13" s="28"/>
      <c r="L13" s="28"/>
      <c r="M13" s="28"/>
      <c r="N13" s="28"/>
      <c r="O13" s="28"/>
      <c r="P13" s="28"/>
      <c r="Q13" s="28"/>
      <c r="AF13" s="28"/>
    </row>
    <row r="14" spans="1:32" ht="6.75" customHeight="1" x14ac:dyDescent="0.2">
      <c r="D14" s="27"/>
      <c r="E14" s="27"/>
      <c r="F14" s="27"/>
      <c r="G14" s="27"/>
      <c r="H14" s="27"/>
      <c r="I14" s="28"/>
      <c r="J14" s="28"/>
      <c r="K14" s="28"/>
      <c r="L14" s="28"/>
      <c r="M14" s="28"/>
      <c r="N14" s="28"/>
      <c r="O14" s="28"/>
      <c r="P14" s="28"/>
      <c r="Q14" s="28"/>
      <c r="AF14" s="28"/>
    </row>
    <row r="15" spans="1:32" ht="15.75" customHeight="1" x14ac:dyDescent="0.2">
      <c r="D15" s="349" t="s">
        <v>223</v>
      </c>
      <c r="E15" s="355"/>
      <c r="F15" s="36">
        <v>2024</v>
      </c>
      <c r="G15" s="37"/>
      <c r="H15" s="38"/>
      <c r="I15" s="28"/>
      <c r="J15" s="28"/>
      <c r="K15" s="28"/>
      <c r="L15" s="28"/>
      <c r="M15" s="28"/>
      <c r="N15" s="28"/>
      <c r="O15" s="28"/>
      <c r="P15" s="28"/>
      <c r="Q15" s="28"/>
      <c r="AF15" s="28"/>
    </row>
    <row r="16" spans="1:32" ht="15.75" customHeight="1" x14ac:dyDescent="0.2">
      <c r="D16" s="350" t="s">
        <v>224</v>
      </c>
      <c r="E16" s="356"/>
      <c r="F16" s="182" t="s">
        <v>96</v>
      </c>
      <c r="G16" s="182" t="s">
        <v>70</v>
      </c>
      <c r="H16" s="182" t="s">
        <v>110</v>
      </c>
      <c r="I16" s="28"/>
      <c r="J16" s="28"/>
      <c r="K16" s="28"/>
      <c r="L16" s="28"/>
      <c r="M16" s="28"/>
      <c r="N16" s="28"/>
      <c r="O16" s="28"/>
      <c r="P16" s="28"/>
      <c r="Q16" s="28"/>
      <c r="AF16" s="28"/>
    </row>
    <row r="17" spans="3:32" ht="15.75" customHeight="1" x14ac:dyDescent="0.2">
      <c r="D17" s="340" t="s">
        <v>144</v>
      </c>
      <c r="E17" s="78"/>
      <c r="F17" s="351">
        <v>48</v>
      </c>
      <c r="G17" s="81">
        <v>42</v>
      </c>
      <c r="H17" s="79">
        <v>6</v>
      </c>
      <c r="I17" s="28"/>
      <c r="J17" s="28"/>
      <c r="K17" s="28"/>
      <c r="L17" s="28"/>
      <c r="M17" s="28"/>
      <c r="N17" s="28"/>
      <c r="O17" s="28"/>
      <c r="P17" s="28"/>
      <c r="Q17" s="28"/>
      <c r="AF17" s="28"/>
    </row>
    <row r="18" spans="3:32" ht="15.75" customHeight="1" x14ac:dyDescent="0.2">
      <c r="D18" s="330" t="s">
        <v>225</v>
      </c>
      <c r="E18" s="29"/>
      <c r="F18" s="352">
        <v>48</v>
      </c>
      <c r="G18" s="353">
        <v>42</v>
      </c>
      <c r="H18" s="354">
        <v>6</v>
      </c>
      <c r="I18" s="28"/>
      <c r="J18" s="28"/>
      <c r="K18" s="28"/>
      <c r="L18" s="28"/>
      <c r="M18" s="28"/>
      <c r="N18" s="28"/>
      <c r="O18" s="28"/>
      <c r="P18" s="28"/>
      <c r="Q18" s="28"/>
      <c r="AF18" s="28"/>
    </row>
    <row r="19" spans="3:32" ht="12.75" customHeight="1" x14ac:dyDescent="0.2">
      <c r="D19" s="40" t="s">
        <v>111</v>
      </c>
      <c r="E19" s="27"/>
      <c r="F19" s="27"/>
      <c r="G19" s="27"/>
      <c r="H19" s="27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AF19" s="28"/>
    </row>
    <row r="20" spans="3:32" ht="12" customHeight="1" x14ac:dyDescent="0.2">
      <c r="C20" s="86"/>
      <c r="D20" s="40" t="s">
        <v>101</v>
      </c>
      <c r="Z20" s="28"/>
      <c r="AA20" s="28"/>
      <c r="AB20" s="28"/>
      <c r="AC20" s="28"/>
      <c r="AD20" s="28"/>
      <c r="AE20" s="28"/>
      <c r="AF20" s="28"/>
    </row>
    <row r="21" spans="3:32" ht="15.75" customHeight="1" x14ac:dyDescent="0.2">
      <c r="C21" s="86"/>
      <c r="D21" s="86"/>
      <c r="E21" s="86"/>
      <c r="F21" s="86"/>
      <c r="G21" s="86"/>
      <c r="H21" s="86"/>
    </row>
    <row r="22" spans="3:32" ht="15.75" customHeight="1" x14ac:dyDescent="0.2">
      <c r="D22" s="88" t="s">
        <v>213</v>
      </c>
      <c r="E22" s="88"/>
      <c r="F22" s="86"/>
      <c r="G22" s="86"/>
      <c r="H22" s="86"/>
    </row>
    <row r="23" spans="3:32" ht="6.75" customHeight="1" x14ac:dyDescent="0.2">
      <c r="D23" s="88"/>
      <c r="E23" s="88"/>
      <c r="F23" s="86"/>
      <c r="G23" s="86"/>
      <c r="H23" s="86"/>
      <c r="I23" s="93"/>
      <c r="J23" s="93"/>
    </row>
    <row r="24" spans="3:32" ht="18" customHeight="1" x14ac:dyDescent="0.2">
      <c r="D24" s="171"/>
      <c r="E24" s="203" t="s">
        <v>181</v>
      </c>
      <c r="F24" s="154"/>
      <c r="G24" s="182" t="s">
        <v>96</v>
      </c>
      <c r="H24" s="182" t="s">
        <v>70</v>
      </c>
      <c r="I24" s="182" t="s">
        <v>110</v>
      </c>
      <c r="J24" s="93"/>
    </row>
    <row r="25" spans="3:32" ht="15.75" customHeight="1" x14ac:dyDescent="0.2">
      <c r="D25" s="172" t="s">
        <v>180</v>
      </c>
      <c r="E25" s="80"/>
      <c r="F25" s="80"/>
      <c r="G25" s="292">
        <v>0</v>
      </c>
      <c r="H25" s="444" t="s">
        <v>7</v>
      </c>
      <c r="I25" s="444" t="s">
        <v>7</v>
      </c>
      <c r="J25" s="93"/>
    </row>
    <row r="26" spans="3:32" ht="15.75" customHeight="1" x14ac:dyDescent="0.2">
      <c r="D26" s="173" t="s">
        <v>177</v>
      </c>
      <c r="E26" s="174"/>
      <c r="F26" s="174"/>
      <c r="G26" s="283">
        <v>47</v>
      </c>
      <c r="H26" s="357">
        <v>41</v>
      </c>
      <c r="I26" s="357">
        <v>6</v>
      </c>
      <c r="J26" s="93"/>
    </row>
    <row r="27" spans="3:32" ht="15.75" customHeight="1" x14ac:dyDescent="0.2">
      <c r="D27" s="173" t="s">
        <v>178</v>
      </c>
      <c r="E27" s="174"/>
      <c r="F27" s="174"/>
      <c r="G27" s="283">
        <v>1</v>
      </c>
      <c r="H27" s="358">
        <v>1</v>
      </c>
      <c r="I27" s="358">
        <v>0</v>
      </c>
      <c r="J27" s="93"/>
    </row>
    <row r="28" spans="3:32" ht="15.75" customHeight="1" x14ac:dyDescent="0.2">
      <c r="D28" s="82" t="s">
        <v>179</v>
      </c>
      <c r="E28" s="27"/>
      <c r="F28" s="27"/>
      <c r="G28" s="359">
        <v>0</v>
      </c>
      <c r="H28" s="445" t="s">
        <v>7</v>
      </c>
      <c r="I28" s="445" t="s">
        <v>7</v>
      </c>
      <c r="J28" s="93"/>
    </row>
    <row r="29" spans="3:32" ht="15.75" customHeight="1" x14ac:dyDescent="0.2">
      <c r="D29" s="200" t="s">
        <v>42</v>
      </c>
      <c r="E29" s="393"/>
      <c r="F29" s="393"/>
      <c r="G29" s="394">
        <f>SUM(G25:G28)</f>
        <v>48</v>
      </c>
      <c r="H29" s="394">
        <f>SUM(H25:H27)</f>
        <v>42</v>
      </c>
      <c r="I29" s="394">
        <f>SUM(I25:I27)</f>
        <v>6</v>
      </c>
      <c r="J29" s="93"/>
    </row>
    <row r="30" spans="3:32" ht="15.75" customHeight="1" x14ac:dyDescent="0.2">
      <c r="D30" s="103" t="s">
        <v>112</v>
      </c>
      <c r="E30" s="168"/>
      <c r="F30" s="167"/>
      <c r="G30" s="167"/>
      <c r="H30" s="167"/>
      <c r="I30" s="93"/>
      <c r="J30" s="93"/>
    </row>
    <row r="31" spans="3:32" ht="15.75" customHeight="1" x14ac:dyDescent="0.2">
      <c r="D31" s="135" t="s">
        <v>100</v>
      </c>
      <c r="E31" s="88"/>
      <c r="F31" s="86"/>
      <c r="G31" s="86"/>
      <c r="H31" s="86"/>
      <c r="I31" s="93"/>
      <c r="J31" s="93"/>
    </row>
    <row r="32" spans="3:32" ht="15.75" customHeight="1" x14ac:dyDescent="0.2">
      <c r="D32" s="88"/>
      <c r="E32" s="88"/>
      <c r="F32" s="86"/>
      <c r="G32" s="86"/>
      <c r="H32" s="86"/>
      <c r="I32" s="93"/>
      <c r="J32" s="93"/>
    </row>
    <row r="33" spans="3:10" ht="15.75" customHeight="1" x14ac:dyDescent="0.2">
      <c r="D33" s="88" t="s">
        <v>214</v>
      </c>
      <c r="E33" s="88"/>
      <c r="F33" s="86"/>
      <c r="G33" s="86"/>
      <c r="H33" s="86"/>
      <c r="I33" s="93"/>
      <c r="J33" s="93"/>
    </row>
    <row r="34" spans="3:10" ht="6.75" customHeight="1" x14ac:dyDescent="0.2">
      <c r="D34" s="88"/>
      <c r="E34" s="88"/>
      <c r="F34" s="86"/>
      <c r="G34" s="86"/>
      <c r="H34" s="86"/>
      <c r="I34" s="93"/>
      <c r="J34" s="93"/>
    </row>
    <row r="35" spans="3:10" ht="18" customHeight="1" x14ac:dyDescent="0.2">
      <c r="D35" s="171" t="s">
        <v>182</v>
      </c>
      <c r="E35" s="203"/>
      <c r="F35" s="182" t="s">
        <v>96</v>
      </c>
      <c r="G35" s="182" t="s">
        <v>70</v>
      </c>
      <c r="H35" s="182" t="s">
        <v>110</v>
      </c>
      <c r="I35" s="217"/>
      <c r="J35" s="93"/>
    </row>
    <row r="36" spans="3:10" ht="15.75" customHeight="1" x14ac:dyDescent="0.2">
      <c r="D36" s="172" t="s">
        <v>106</v>
      </c>
      <c r="E36" s="80"/>
      <c r="F36" s="292">
        <v>28</v>
      </c>
      <c r="G36" s="357">
        <v>22</v>
      </c>
      <c r="H36" s="357">
        <v>6</v>
      </c>
      <c r="I36" s="93"/>
      <c r="J36" s="93"/>
    </row>
    <row r="37" spans="3:10" ht="15.75" customHeight="1" x14ac:dyDescent="0.2">
      <c r="D37" s="173" t="s">
        <v>107</v>
      </c>
      <c r="E37" s="174"/>
      <c r="F37" s="283">
        <v>20</v>
      </c>
      <c r="G37" s="358">
        <v>20</v>
      </c>
      <c r="H37" s="358">
        <v>0</v>
      </c>
      <c r="I37" s="93"/>
      <c r="J37" s="93"/>
    </row>
    <row r="38" spans="3:10" ht="15.75" customHeight="1" x14ac:dyDescent="0.2">
      <c r="D38" s="200" t="s">
        <v>42</v>
      </c>
      <c r="E38" s="393"/>
      <c r="F38" s="394">
        <f>G38+H38</f>
        <v>48</v>
      </c>
      <c r="G38" s="394">
        <f>SUM(G36:G37)</f>
        <v>42</v>
      </c>
      <c r="H38" s="394">
        <f>SUM(H36:H37)</f>
        <v>6</v>
      </c>
    </row>
    <row r="39" spans="3:10" ht="15.75" customHeight="1" x14ac:dyDescent="0.2">
      <c r="D39" s="103" t="s">
        <v>112</v>
      </c>
      <c r="E39" s="88"/>
      <c r="F39" s="86"/>
      <c r="G39" s="86"/>
      <c r="H39" s="86"/>
    </row>
    <row r="40" spans="3:10" ht="15.75" customHeight="1" x14ac:dyDescent="0.2">
      <c r="D40" s="135" t="s">
        <v>100</v>
      </c>
    </row>
    <row r="41" spans="3:10" ht="15.95" customHeight="1" x14ac:dyDescent="0.2">
      <c r="C41" s="93"/>
      <c r="E41" s="88"/>
      <c r="F41" s="93"/>
      <c r="G41" s="93"/>
      <c r="H41" s="93"/>
    </row>
    <row r="42" spans="3:10" ht="6.95" customHeight="1" x14ac:dyDescent="0.2"/>
    <row r="43" spans="3:10" ht="15.95" customHeight="1" x14ac:dyDescent="0.2">
      <c r="D43" s="103"/>
      <c r="E43" s="103"/>
    </row>
    <row r="44" spans="3:10" ht="15.95" customHeight="1" x14ac:dyDescent="0.2"/>
    <row r="45" spans="3:10" ht="15.95" customHeight="1" x14ac:dyDescent="0.2"/>
    <row r="46" spans="3:10" ht="15.95" customHeight="1" x14ac:dyDescent="0.2"/>
    <row r="47" spans="3:10" ht="15.95" customHeight="1" x14ac:dyDescent="0.2"/>
    <row r="48" spans="3:10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9"/>
  <sheetViews>
    <sheetView showGridLines="0" topLeftCell="A16" zoomScaleNormal="100" zoomScaleSheetLayoutView="40" workbookViewId="0">
      <selection activeCell="R135" sqref="R135"/>
    </sheetView>
  </sheetViews>
  <sheetFormatPr baseColWidth="10" defaultColWidth="9.140625" defaultRowHeight="12" x14ac:dyDescent="0.2"/>
  <cols>
    <col min="1" max="1" width="11.42578125" style="85" customWidth="1"/>
    <col min="2" max="2" width="5.7109375" style="85" customWidth="1"/>
    <col min="3" max="3" width="4" style="85" customWidth="1"/>
    <col min="4" max="4" width="3.28515625" style="85" customWidth="1"/>
    <col min="5" max="5" width="13.7109375" style="85" customWidth="1"/>
    <col min="6" max="10" width="11" style="85" customWidth="1"/>
    <col min="11" max="11" width="8.42578125" style="85" customWidth="1"/>
    <col min="12" max="12" width="6.140625" style="85" customWidth="1"/>
    <col min="13" max="16384" width="9.140625" style="85"/>
  </cols>
  <sheetData>
    <row r="1" spans="1:8" ht="15.95" customHeight="1" x14ac:dyDescent="0.2">
      <c r="A1" s="83"/>
      <c r="B1" s="84"/>
      <c r="C1" s="84"/>
      <c r="D1" s="84"/>
      <c r="E1" s="84"/>
      <c r="F1" s="84"/>
      <c r="G1" s="84"/>
      <c r="H1" s="84"/>
    </row>
    <row r="2" spans="1:8" ht="12" customHeight="1" x14ac:dyDescent="0.2">
      <c r="B2" s="84"/>
      <c r="C2" s="86"/>
      <c r="D2" s="86"/>
      <c r="E2" s="86"/>
      <c r="F2" s="86"/>
      <c r="G2" s="86"/>
      <c r="H2" s="86"/>
    </row>
    <row r="3" spans="1:8" ht="12" customHeight="1" x14ac:dyDescent="0.2">
      <c r="B3" s="84"/>
      <c r="C3" s="86"/>
      <c r="D3" s="86"/>
      <c r="E3" s="86"/>
      <c r="F3" s="86"/>
      <c r="G3" s="86"/>
      <c r="H3" s="86"/>
    </row>
    <row r="4" spans="1:8" ht="12" customHeight="1" x14ac:dyDescent="0.2">
      <c r="B4" s="84"/>
      <c r="C4" s="86"/>
      <c r="D4" s="86"/>
      <c r="E4" s="86"/>
      <c r="F4" s="86"/>
      <c r="G4" s="86"/>
      <c r="H4" s="86"/>
    </row>
    <row r="5" spans="1:8" ht="24" customHeight="1" x14ac:dyDescent="0.2"/>
    <row r="6" spans="1:8" ht="18" customHeight="1" x14ac:dyDescent="0.2">
      <c r="C6" s="87" t="s">
        <v>41</v>
      </c>
    </row>
    <row r="7" spans="1:8" ht="18" customHeight="1" x14ac:dyDescent="0.2">
      <c r="C7" s="401" t="s">
        <v>258</v>
      </c>
    </row>
    <row r="8" spans="1:8" ht="18" customHeight="1" x14ac:dyDescent="0.2">
      <c r="C8" s="332" t="s">
        <v>265</v>
      </c>
    </row>
    <row r="9" spans="1:8" ht="18" customHeight="1" x14ac:dyDescent="0.2">
      <c r="C9" s="402" t="s">
        <v>261</v>
      </c>
    </row>
    <row r="10" spans="1:8" ht="6.75" customHeight="1" x14ac:dyDescent="0.2"/>
    <row r="11" spans="1:8" ht="15.75" customHeight="1" x14ac:dyDescent="0.2">
      <c r="C11" s="166"/>
      <c r="D11" s="86"/>
      <c r="E11" s="86"/>
      <c r="F11" s="86"/>
      <c r="G11" s="86"/>
      <c r="H11" s="86"/>
    </row>
    <row r="12" spans="1:8" ht="15.75" customHeight="1" x14ac:dyDescent="0.2">
      <c r="C12" s="166"/>
      <c r="D12" s="86"/>
      <c r="E12" s="86"/>
      <c r="F12" s="86"/>
      <c r="G12" s="86"/>
      <c r="H12" s="86"/>
    </row>
    <row r="13" spans="1:8" ht="15.75" customHeight="1" x14ac:dyDescent="0.2">
      <c r="D13" s="88" t="s">
        <v>216</v>
      </c>
      <c r="E13" s="86"/>
      <c r="F13" s="86"/>
      <c r="G13" s="86"/>
    </row>
    <row r="14" spans="1:8" ht="6.75" customHeight="1" x14ac:dyDescent="0.2">
      <c r="C14" s="86"/>
      <c r="D14" s="86"/>
      <c r="E14" s="86"/>
      <c r="F14" s="86"/>
      <c r="G14" s="86"/>
    </row>
    <row r="15" spans="1:8" ht="15.75" customHeight="1" x14ac:dyDescent="0.2">
      <c r="D15" s="165"/>
      <c r="E15" s="45"/>
      <c r="F15" s="36">
        <v>2024</v>
      </c>
      <c r="G15" s="37"/>
      <c r="H15" s="38"/>
    </row>
    <row r="16" spans="1:8" ht="15.75" customHeight="1" x14ac:dyDescent="0.2">
      <c r="D16" s="284"/>
      <c r="E16" s="285"/>
      <c r="F16" s="182" t="s">
        <v>96</v>
      </c>
      <c r="G16" s="182" t="s">
        <v>148</v>
      </c>
      <c r="H16" s="182" t="s">
        <v>149</v>
      </c>
    </row>
    <row r="17" spans="4:9" ht="15.75" customHeight="1" x14ac:dyDescent="0.2">
      <c r="D17" s="172" t="s">
        <v>183</v>
      </c>
      <c r="E17" s="80"/>
      <c r="F17" s="292">
        <v>19</v>
      </c>
      <c r="G17" s="292">
        <v>1</v>
      </c>
      <c r="H17" s="187">
        <v>18</v>
      </c>
    </row>
    <row r="18" spans="4:9" ht="15.75" customHeight="1" x14ac:dyDescent="0.2">
      <c r="D18" s="330" t="s">
        <v>109</v>
      </c>
      <c r="E18" s="29"/>
      <c r="F18" s="457">
        <v>1</v>
      </c>
      <c r="G18" s="390">
        <v>0</v>
      </c>
      <c r="H18" s="391">
        <v>1</v>
      </c>
    </row>
    <row r="19" spans="4:9" ht="15.75" customHeight="1" x14ac:dyDescent="0.2">
      <c r="D19" s="447" t="s">
        <v>66</v>
      </c>
      <c r="E19" s="448"/>
      <c r="F19" s="448">
        <f>SUM(F17:F18)</f>
        <v>20</v>
      </c>
      <c r="G19" s="448">
        <f t="shared" ref="G19:H19" si="0">SUM(G17:G18)</f>
        <v>1</v>
      </c>
      <c r="H19" s="448">
        <f t="shared" si="0"/>
        <v>19</v>
      </c>
    </row>
    <row r="20" spans="4:9" ht="15.75" customHeight="1" x14ac:dyDescent="0.2">
      <c r="D20" s="34" t="s">
        <v>112</v>
      </c>
      <c r="F20" s="86"/>
      <c r="G20" s="86"/>
      <c r="H20" s="86"/>
    </row>
    <row r="21" spans="4:9" ht="15.75" customHeight="1" x14ac:dyDescent="0.2">
      <c r="D21" s="40" t="s">
        <v>100</v>
      </c>
      <c r="F21" s="86"/>
      <c r="G21" s="86"/>
      <c r="H21" s="86"/>
    </row>
    <row r="22" spans="4:9" ht="15.75" customHeight="1" x14ac:dyDescent="0.2">
      <c r="D22" s="40"/>
      <c r="F22" s="86"/>
      <c r="G22" s="86"/>
      <c r="H22" s="86"/>
    </row>
    <row r="23" spans="4:9" ht="15.75" customHeight="1" x14ac:dyDescent="0.2">
      <c r="D23" s="88" t="s">
        <v>268</v>
      </c>
      <c r="E23" s="86"/>
      <c r="F23" s="86"/>
      <c r="H23" s="86"/>
    </row>
    <row r="24" spans="4:9" ht="6.75" customHeight="1" x14ac:dyDescent="0.2">
      <c r="D24" s="86"/>
      <c r="E24" s="86"/>
      <c r="F24" s="86"/>
      <c r="G24" s="86"/>
      <c r="H24" s="86"/>
    </row>
    <row r="25" spans="4:9" ht="15.75" customHeight="1" x14ac:dyDescent="0.2">
      <c r="D25" s="171" t="s">
        <v>105</v>
      </c>
      <c r="E25" s="203"/>
      <c r="F25" s="203"/>
      <c r="G25" s="203"/>
      <c r="H25" s="293" t="s">
        <v>236</v>
      </c>
      <c r="I25" s="105" t="s">
        <v>51</v>
      </c>
    </row>
    <row r="26" spans="4:9" ht="15.75" customHeight="1" x14ac:dyDescent="0.2">
      <c r="D26" s="418" t="s">
        <v>123</v>
      </c>
      <c r="E26" s="476"/>
      <c r="F26" s="477"/>
      <c r="G26" s="477"/>
      <c r="H26" s="414">
        <v>6</v>
      </c>
      <c r="I26" s="455">
        <f>H26*100/$H$33</f>
        <v>30</v>
      </c>
    </row>
    <row r="27" spans="4:9" ht="15.75" customHeight="1" x14ac:dyDescent="0.2">
      <c r="D27" s="469" t="s">
        <v>124</v>
      </c>
      <c r="E27" s="470"/>
      <c r="F27" s="471"/>
      <c r="G27" s="471"/>
      <c r="H27" s="493">
        <f>SUM(H28:H31)</f>
        <v>9</v>
      </c>
      <c r="I27" s="494">
        <f t="shared" ref="I27:I32" si="1">H27*100/$H$33</f>
        <v>45</v>
      </c>
    </row>
    <row r="28" spans="4:9" ht="15.75" customHeight="1" x14ac:dyDescent="0.2">
      <c r="D28" s="173"/>
      <c r="E28" s="174" t="s">
        <v>125</v>
      </c>
      <c r="F28" s="156"/>
      <c r="G28" s="156"/>
      <c r="H28" s="231">
        <v>1</v>
      </c>
      <c r="I28" s="456">
        <f t="shared" si="1"/>
        <v>5</v>
      </c>
    </row>
    <row r="29" spans="4:9" ht="15.75" customHeight="1" x14ac:dyDescent="0.2">
      <c r="D29" s="173"/>
      <c r="E29" s="174" t="s">
        <v>126</v>
      </c>
      <c r="F29" s="156"/>
      <c r="G29" s="156"/>
      <c r="H29" s="231">
        <v>1</v>
      </c>
      <c r="I29" s="456">
        <f t="shared" si="1"/>
        <v>5</v>
      </c>
    </row>
    <row r="30" spans="4:9" ht="15.75" customHeight="1" x14ac:dyDescent="0.2">
      <c r="D30" s="173"/>
      <c r="E30" s="174" t="s">
        <v>127</v>
      </c>
      <c r="F30" s="156"/>
      <c r="G30" s="156"/>
      <c r="H30" s="231">
        <v>5</v>
      </c>
      <c r="I30" s="456">
        <f t="shared" si="1"/>
        <v>25</v>
      </c>
    </row>
    <row r="31" spans="4:9" ht="15.75" customHeight="1" x14ac:dyDescent="0.2">
      <c r="D31" s="330"/>
      <c r="E31" s="495" t="s">
        <v>128</v>
      </c>
      <c r="F31" s="496"/>
      <c r="G31" s="496"/>
      <c r="H31" s="497">
        <v>2</v>
      </c>
      <c r="I31" s="498">
        <f t="shared" si="1"/>
        <v>10</v>
      </c>
    </row>
    <row r="32" spans="4:9" ht="15.75" customHeight="1" x14ac:dyDescent="0.2">
      <c r="D32" s="469" t="s">
        <v>115</v>
      </c>
      <c r="E32" s="474"/>
      <c r="F32" s="470"/>
      <c r="G32" s="470"/>
      <c r="H32" s="472">
        <v>5</v>
      </c>
      <c r="I32" s="473">
        <f t="shared" si="1"/>
        <v>25</v>
      </c>
    </row>
    <row r="33" spans="3:9" ht="15.75" customHeight="1" x14ac:dyDescent="0.2">
      <c r="D33" s="200" t="s">
        <v>42</v>
      </c>
      <c r="E33" s="393"/>
      <c r="F33" s="393"/>
      <c r="G33" s="393"/>
      <c r="H33" s="394">
        <f>H26+H27+H32</f>
        <v>20</v>
      </c>
      <c r="I33" s="455">
        <f>H33*100/$H$33</f>
        <v>100</v>
      </c>
    </row>
    <row r="34" spans="3:9" ht="15.75" customHeight="1" x14ac:dyDescent="0.2">
      <c r="D34" s="34" t="s">
        <v>112</v>
      </c>
    </row>
    <row r="35" spans="3:9" ht="15.75" customHeight="1" x14ac:dyDescent="0.2">
      <c r="D35" s="40" t="s">
        <v>100</v>
      </c>
      <c r="E35" s="43"/>
      <c r="F35" s="168"/>
      <c r="G35" s="167"/>
      <c r="H35" s="167"/>
      <c r="I35" s="167"/>
    </row>
    <row r="36" spans="3:9" ht="15.75" customHeight="1" x14ac:dyDescent="0.2">
      <c r="C36" s="166"/>
      <c r="D36" s="86"/>
      <c r="E36" s="86"/>
      <c r="F36" s="86"/>
      <c r="G36" s="86"/>
      <c r="H36" s="86"/>
    </row>
    <row r="37" spans="3:9" ht="15.75" customHeight="1" x14ac:dyDescent="0.2">
      <c r="D37" s="364" t="s">
        <v>235</v>
      </c>
      <c r="E37" s="93"/>
      <c r="F37" s="93"/>
      <c r="G37" s="93"/>
      <c r="H37" s="93"/>
    </row>
    <row r="38" spans="3:9" ht="6.75" customHeight="1" x14ac:dyDescent="0.2"/>
    <row r="39" spans="3:9" ht="18" customHeight="1" x14ac:dyDescent="0.2">
      <c r="D39" s="171"/>
      <c r="E39" s="154"/>
      <c r="F39" s="182" t="s">
        <v>96</v>
      </c>
      <c r="G39" s="182" t="s">
        <v>108</v>
      </c>
      <c r="H39" s="182" t="s">
        <v>109</v>
      </c>
      <c r="I39" s="217"/>
    </row>
    <row r="40" spans="3:9" ht="15.75" customHeight="1" x14ac:dyDescent="0.2">
      <c r="D40" s="172" t="s">
        <v>230</v>
      </c>
      <c r="E40" s="80"/>
      <c r="F40" s="292">
        <v>0</v>
      </c>
      <c r="G40" s="444" t="s">
        <v>7</v>
      </c>
      <c r="H40" s="444" t="s">
        <v>7</v>
      </c>
    </row>
    <row r="41" spans="3:9" ht="15.75" customHeight="1" x14ac:dyDescent="0.2">
      <c r="D41" s="173" t="s">
        <v>231</v>
      </c>
      <c r="E41" s="174"/>
      <c r="F41" s="283">
        <v>0</v>
      </c>
      <c r="G41" s="444" t="s">
        <v>7</v>
      </c>
      <c r="H41" s="444" t="s">
        <v>7</v>
      </c>
    </row>
    <row r="42" spans="3:9" ht="15.75" customHeight="1" x14ac:dyDescent="0.2">
      <c r="D42" s="360" t="s">
        <v>232</v>
      </c>
      <c r="E42" s="361"/>
      <c r="F42" s="385">
        <v>2</v>
      </c>
      <c r="G42" s="386">
        <v>2</v>
      </c>
      <c r="H42" s="387">
        <v>0</v>
      </c>
    </row>
    <row r="43" spans="3:9" ht="15.75" customHeight="1" x14ac:dyDescent="0.2">
      <c r="D43" s="362" t="s">
        <v>233</v>
      </c>
      <c r="E43" s="363"/>
      <c r="F43" s="231">
        <f>G43+H43</f>
        <v>7</v>
      </c>
      <c r="G43" s="388">
        <v>6</v>
      </c>
      <c r="H43" s="389">
        <v>1</v>
      </c>
    </row>
    <row r="44" spans="3:9" ht="15" customHeight="1" x14ac:dyDescent="0.2">
      <c r="D44" s="82" t="s">
        <v>234</v>
      </c>
      <c r="E44" s="27"/>
      <c r="F44" s="353">
        <f>G44+H44</f>
        <v>11</v>
      </c>
      <c r="G44" s="390">
        <v>11</v>
      </c>
      <c r="H44" s="391">
        <v>0</v>
      </c>
    </row>
    <row r="45" spans="3:9" ht="15" customHeight="1" x14ac:dyDescent="0.2">
      <c r="D45" s="418" t="s">
        <v>42</v>
      </c>
      <c r="E45" s="449"/>
      <c r="F45" s="450">
        <f>G45+H45</f>
        <v>20</v>
      </c>
      <c r="G45" s="450">
        <f>SUM(G40:G44)</f>
        <v>19</v>
      </c>
      <c r="H45" s="450">
        <f>SUM(H40:H44)</f>
        <v>1</v>
      </c>
    </row>
    <row r="46" spans="3:9" ht="15" customHeight="1" x14ac:dyDescent="0.2">
      <c r="D46" s="103" t="s">
        <v>112</v>
      </c>
    </row>
    <row r="47" spans="3:9" ht="15" customHeight="1" x14ac:dyDescent="0.2">
      <c r="C47" s="86"/>
      <c r="D47" s="103" t="s">
        <v>100</v>
      </c>
      <c r="E47" s="86"/>
      <c r="F47" s="86"/>
      <c r="G47" s="86"/>
      <c r="H47" s="86"/>
    </row>
    <row r="48" spans="3:9" ht="15.75" customHeight="1" x14ac:dyDescent="0.2">
      <c r="C48" s="86"/>
      <c r="D48" s="86"/>
      <c r="E48" s="86"/>
      <c r="F48" s="86"/>
      <c r="G48" s="86"/>
      <c r="H48" s="86"/>
    </row>
    <row r="49" spans="3:16" ht="15.75" customHeight="1" x14ac:dyDescent="0.2">
      <c r="D49" s="88" t="s">
        <v>239</v>
      </c>
      <c r="E49" s="180"/>
      <c r="F49" s="181"/>
      <c r="G49" s="181"/>
      <c r="H49" s="86"/>
    </row>
    <row r="50" spans="3:16" ht="6.75" customHeight="1" x14ac:dyDescent="0.2">
      <c r="D50" s="377"/>
      <c r="E50" s="378"/>
      <c r="F50" s="379"/>
      <c r="G50" s="181"/>
      <c r="H50" s="86"/>
    </row>
    <row r="51" spans="3:16" ht="27" customHeight="1" x14ac:dyDescent="0.2">
      <c r="C51" s="90"/>
      <c r="D51" s="392" t="s">
        <v>94</v>
      </c>
      <c r="E51" s="188"/>
      <c r="F51" s="104"/>
      <c r="G51" s="375" t="s">
        <v>236</v>
      </c>
      <c r="H51" s="105" t="s">
        <v>51</v>
      </c>
      <c r="I51" s="106" t="s">
        <v>238</v>
      </c>
    </row>
    <row r="52" spans="3:16" ht="15.75" customHeight="1" x14ac:dyDescent="0.2">
      <c r="C52" s="90"/>
      <c r="D52" s="204" t="s">
        <v>57</v>
      </c>
      <c r="E52" s="204"/>
      <c r="F52" s="205"/>
      <c r="G52" s="113">
        <v>1</v>
      </c>
      <c r="H52" s="112">
        <f t="shared" ref="H52:H63" si="2">(G52*100)/$G$63</f>
        <v>9.0909090909090917</v>
      </c>
      <c r="I52" s="112">
        <f>(G52*100)/$F$19</f>
        <v>5</v>
      </c>
    </row>
    <row r="53" spans="3:16" ht="15.75" customHeight="1" x14ac:dyDescent="0.2">
      <c r="C53" s="90"/>
      <c r="D53" s="365"/>
      <c r="E53" s="147" t="s">
        <v>58</v>
      </c>
      <c r="F53" s="148"/>
      <c r="G53" s="113">
        <v>1</v>
      </c>
      <c r="H53" s="112">
        <f t="shared" si="2"/>
        <v>9.0909090909090917</v>
      </c>
      <c r="I53" s="112">
        <f t="shared" ref="I53:I63" si="3">(G53*100)/$F$19</f>
        <v>5</v>
      </c>
    </row>
    <row r="54" spans="3:16" ht="15.75" customHeight="1" x14ac:dyDescent="0.2">
      <c r="C54" s="90"/>
      <c r="D54" s="233"/>
      <c r="E54" s="170" t="s">
        <v>59</v>
      </c>
      <c r="F54" s="118"/>
      <c r="G54" s="162">
        <v>1</v>
      </c>
      <c r="H54" s="371">
        <f t="shared" si="2"/>
        <v>9.0909090909090917</v>
      </c>
      <c r="I54" s="371">
        <f t="shared" si="3"/>
        <v>5</v>
      </c>
      <c r="J54" s="84"/>
      <c r="K54" s="84"/>
      <c r="L54" s="84"/>
      <c r="M54" s="372"/>
      <c r="N54" s="372"/>
      <c r="O54" s="372"/>
      <c r="P54" s="373"/>
    </row>
    <row r="55" spans="3:16" ht="15.75" customHeight="1" x14ac:dyDescent="0.2">
      <c r="C55" s="90"/>
      <c r="D55" s="110" t="s">
        <v>61</v>
      </c>
      <c r="E55" s="110"/>
      <c r="F55" s="111"/>
      <c r="G55" s="113">
        <f>G56</f>
        <v>10</v>
      </c>
      <c r="H55" s="112">
        <f t="shared" si="2"/>
        <v>90.909090909090907</v>
      </c>
      <c r="I55" s="112">
        <f t="shared" si="3"/>
        <v>50</v>
      </c>
      <c r="J55" s="84"/>
      <c r="K55" s="27"/>
      <c r="L55" s="84"/>
      <c r="M55" s="84"/>
      <c r="N55" s="84"/>
      <c r="O55" s="84"/>
      <c r="P55" s="374"/>
    </row>
    <row r="56" spans="3:16" ht="15.75" customHeight="1" x14ac:dyDescent="0.2">
      <c r="C56" s="90"/>
      <c r="D56" s="365"/>
      <c r="E56" s="147" t="s">
        <v>62</v>
      </c>
      <c r="F56" s="148"/>
      <c r="G56" s="113">
        <f>SUM(G57:G62)</f>
        <v>10</v>
      </c>
      <c r="H56" s="112">
        <f t="shared" si="2"/>
        <v>90.909090909090907</v>
      </c>
      <c r="I56" s="112">
        <f t="shared" si="3"/>
        <v>50</v>
      </c>
      <c r="J56" s="84"/>
      <c r="K56" s="27"/>
      <c r="L56" s="84"/>
      <c r="M56" s="84"/>
      <c r="N56" s="84"/>
      <c r="O56" s="84"/>
      <c r="P56" s="374"/>
    </row>
    <row r="57" spans="3:16" ht="15.75" customHeight="1" x14ac:dyDescent="0.2">
      <c r="C57" s="90"/>
      <c r="D57" s="125"/>
      <c r="E57" s="125" t="s">
        <v>64</v>
      </c>
      <c r="F57" s="366"/>
      <c r="G57" s="367">
        <v>1</v>
      </c>
      <c r="H57" s="208">
        <f t="shared" si="2"/>
        <v>9.0909090909090917</v>
      </c>
      <c r="I57" s="208">
        <f t="shared" si="3"/>
        <v>5</v>
      </c>
      <c r="J57" s="84"/>
      <c r="K57" s="27"/>
      <c r="L57" s="84"/>
      <c r="M57" s="84"/>
      <c r="N57" s="84"/>
      <c r="O57" s="84"/>
      <c r="P57" s="374"/>
    </row>
    <row r="58" spans="3:16" ht="15.75" customHeight="1" x14ac:dyDescent="0.2">
      <c r="C58" s="90"/>
      <c r="D58" s="86"/>
      <c r="E58" s="86" t="s">
        <v>237</v>
      </c>
      <c r="F58" s="161"/>
      <c r="G58" s="161">
        <v>1</v>
      </c>
      <c r="H58" s="209">
        <f t="shared" si="2"/>
        <v>9.0909090909090917</v>
      </c>
      <c r="I58" s="209">
        <f t="shared" si="3"/>
        <v>5</v>
      </c>
      <c r="J58" s="84"/>
      <c r="K58" s="27"/>
      <c r="L58" s="84"/>
      <c r="M58" s="84"/>
      <c r="N58" s="84"/>
      <c r="O58" s="84"/>
      <c r="P58" s="374"/>
    </row>
    <row r="59" spans="3:16" ht="15.75" customHeight="1" x14ac:dyDescent="0.2">
      <c r="C59" s="90"/>
      <c r="D59" s="125"/>
      <c r="E59" s="125" t="s">
        <v>80</v>
      </c>
      <c r="F59" s="126"/>
      <c r="G59" s="119">
        <v>2</v>
      </c>
      <c r="H59" s="209">
        <f t="shared" si="2"/>
        <v>18.181818181818183</v>
      </c>
      <c r="I59" s="209">
        <f t="shared" si="3"/>
        <v>10</v>
      </c>
      <c r="J59" s="84"/>
      <c r="K59" s="27"/>
      <c r="L59" s="84"/>
      <c r="M59" s="84"/>
      <c r="N59" s="84"/>
      <c r="O59" s="84"/>
      <c r="P59" s="374"/>
    </row>
    <row r="60" spans="3:16" ht="15.75" customHeight="1" x14ac:dyDescent="0.2">
      <c r="C60" s="90"/>
      <c r="D60" s="125"/>
      <c r="E60" s="125" t="s">
        <v>65</v>
      </c>
      <c r="F60" s="126"/>
      <c r="G60" s="119">
        <v>3</v>
      </c>
      <c r="H60" s="209">
        <f t="shared" si="2"/>
        <v>27.272727272727273</v>
      </c>
      <c r="I60" s="209">
        <f t="shared" si="3"/>
        <v>15</v>
      </c>
      <c r="J60" s="84"/>
      <c r="K60" s="27"/>
      <c r="L60" s="84"/>
      <c r="M60" s="84"/>
      <c r="N60" s="84"/>
      <c r="O60" s="84"/>
      <c r="P60" s="374"/>
    </row>
    <row r="61" spans="3:16" ht="15.75" customHeight="1" x14ac:dyDescent="0.2">
      <c r="C61" s="90"/>
      <c r="D61" s="176"/>
      <c r="E61" s="176" t="s">
        <v>68</v>
      </c>
      <c r="F61" s="178"/>
      <c r="G61" s="119">
        <v>1</v>
      </c>
      <c r="H61" s="209">
        <f t="shared" si="2"/>
        <v>9.0909090909090917</v>
      </c>
      <c r="I61" s="209">
        <f t="shared" si="3"/>
        <v>5</v>
      </c>
      <c r="J61" s="84"/>
      <c r="K61" s="27"/>
      <c r="L61" s="84"/>
      <c r="M61" s="84"/>
      <c r="N61" s="84"/>
      <c r="O61" s="84"/>
      <c r="P61" s="374"/>
    </row>
    <row r="62" spans="3:16" ht="15.75" customHeight="1" x14ac:dyDescent="0.2">
      <c r="C62" s="90"/>
      <c r="D62" s="211"/>
      <c r="E62" s="376" t="s">
        <v>87</v>
      </c>
      <c r="F62" s="161"/>
      <c r="G62" s="368">
        <v>2</v>
      </c>
      <c r="H62" s="370">
        <f t="shared" si="2"/>
        <v>18.181818181818183</v>
      </c>
      <c r="I62" s="370">
        <f t="shared" si="3"/>
        <v>10</v>
      </c>
      <c r="J62" s="84"/>
      <c r="K62" s="84"/>
      <c r="L62" s="84"/>
      <c r="M62" s="84"/>
      <c r="N62" s="84"/>
      <c r="O62" s="84"/>
      <c r="P62" s="374"/>
    </row>
    <row r="63" spans="3:16" ht="15.75" customHeight="1" x14ac:dyDescent="0.2">
      <c r="C63" s="90"/>
      <c r="D63" s="191"/>
      <c r="E63" s="192"/>
      <c r="F63" s="193" t="s">
        <v>66</v>
      </c>
      <c r="G63" s="194">
        <f>G52+G55</f>
        <v>11</v>
      </c>
      <c r="H63" s="369">
        <f t="shared" si="2"/>
        <v>100</v>
      </c>
      <c r="I63" s="369">
        <f t="shared" si="3"/>
        <v>55</v>
      </c>
      <c r="J63" s="84"/>
      <c r="K63" s="84"/>
      <c r="L63" s="84"/>
      <c r="M63" s="84"/>
      <c r="N63" s="84"/>
      <c r="O63" s="84"/>
      <c r="P63" s="374"/>
    </row>
    <row r="64" spans="3:16" ht="15.75" customHeight="1" x14ac:dyDescent="0.2">
      <c r="D64" s="136" t="s">
        <v>112</v>
      </c>
      <c r="J64" s="84"/>
      <c r="K64" s="84"/>
      <c r="L64" s="84"/>
      <c r="M64" s="84"/>
      <c r="N64" s="84"/>
      <c r="O64" s="84"/>
      <c r="P64" s="374"/>
    </row>
    <row r="65" spans="2:16" ht="15.75" customHeight="1" x14ac:dyDescent="0.2">
      <c r="D65" s="103" t="s">
        <v>100</v>
      </c>
      <c r="J65" s="84"/>
      <c r="K65" s="84"/>
      <c r="L65" s="84"/>
      <c r="M65" s="84"/>
      <c r="N65" s="84"/>
      <c r="O65" s="84"/>
      <c r="P65" s="374"/>
    </row>
    <row r="66" spans="2:16" ht="15.75" customHeight="1" x14ac:dyDescent="0.2">
      <c r="D66" s="103"/>
      <c r="J66" s="84"/>
      <c r="K66" s="84"/>
      <c r="L66" s="84"/>
      <c r="M66" s="84"/>
      <c r="N66" s="84"/>
      <c r="O66" s="84"/>
      <c r="P66" s="374"/>
    </row>
    <row r="67" spans="2:16" ht="15.75" customHeight="1" x14ac:dyDescent="0.2">
      <c r="D67" s="88" t="s">
        <v>252</v>
      </c>
      <c r="E67" s="88"/>
      <c r="F67" s="86"/>
      <c r="G67" s="86"/>
      <c r="H67" s="86"/>
      <c r="K67" s="84"/>
      <c r="L67" s="84"/>
      <c r="M67" s="84"/>
      <c r="N67" s="84"/>
      <c r="O67" s="84"/>
      <c r="P67" s="84"/>
    </row>
    <row r="68" spans="2:16" ht="6.75" customHeight="1" x14ac:dyDescent="0.2">
      <c r="C68" s="86"/>
      <c r="D68" s="89"/>
      <c r="E68" s="89"/>
      <c r="F68" s="89"/>
      <c r="G68" s="86"/>
      <c r="H68" s="86"/>
    </row>
    <row r="69" spans="2:16" ht="15.75" customHeight="1" x14ac:dyDescent="0.2">
      <c r="C69" s="90"/>
      <c r="D69" s="507" t="s">
        <v>71</v>
      </c>
      <c r="E69" s="508"/>
      <c r="F69" s="509"/>
      <c r="G69" s="293" t="s">
        <v>236</v>
      </c>
      <c r="H69" s="151" t="s">
        <v>51</v>
      </c>
      <c r="J69" s="91"/>
    </row>
    <row r="70" spans="2:16" ht="15.95" customHeight="1" x14ac:dyDescent="0.2">
      <c r="B70" s="84"/>
      <c r="D70" s="99" t="s">
        <v>8</v>
      </c>
      <c r="E70" s="100"/>
      <c r="F70" s="101"/>
      <c r="G70" s="102">
        <v>1</v>
      </c>
      <c r="H70" s="243">
        <f>(G70*100)/$G$80</f>
        <v>5</v>
      </c>
      <c r="J70" s="86"/>
    </row>
    <row r="71" spans="2:16" ht="15.95" customHeight="1" x14ac:dyDescent="0.2">
      <c r="B71" s="84"/>
      <c r="D71" s="99" t="s">
        <v>12</v>
      </c>
      <c r="E71" s="100"/>
      <c r="F71" s="101"/>
      <c r="G71" s="102">
        <v>2</v>
      </c>
      <c r="H71" s="243">
        <f t="shared" ref="H71:H80" si="4">(G71*100)/$G$80</f>
        <v>10</v>
      </c>
      <c r="J71" s="86"/>
    </row>
    <row r="72" spans="2:16" ht="15.95" customHeight="1" x14ac:dyDescent="0.2">
      <c r="B72" s="84"/>
      <c r="D72" s="99" t="s">
        <v>14</v>
      </c>
      <c r="E72" s="100"/>
      <c r="F72" s="101"/>
      <c r="G72" s="102">
        <v>3</v>
      </c>
      <c r="H72" s="243">
        <f t="shared" si="4"/>
        <v>15</v>
      </c>
    </row>
    <row r="73" spans="2:16" ht="15.95" customHeight="1" x14ac:dyDescent="0.2">
      <c r="B73" s="84"/>
      <c r="D73" s="99" t="s">
        <v>21</v>
      </c>
      <c r="E73" s="100"/>
      <c r="F73" s="101"/>
      <c r="G73" s="102">
        <v>2</v>
      </c>
      <c r="H73" s="243">
        <f t="shared" si="4"/>
        <v>10</v>
      </c>
    </row>
    <row r="74" spans="2:16" ht="15.95" customHeight="1" x14ac:dyDescent="0.2">
      <c r="B74" s="84"/>
      <c r="D74" s="99" t="s">
        <v>242</v>
      </c>
      <c r="E74" s="100"/>
      <c r="F74" s="101"/>
      <c r="G74" s="102">
        <v>1</v>
      </c>
      <c r="H74" s="243">
        <f t="shared" si="4"/>
        <v>5</v>
      </c>
    </row>
    <row r="75" spans="2:16" ht="15.95" customHeight="1" x14ac:dyDescent="0.2">
      <c r="B75" s="84"/>
      <c r="D75" s="99" t="s">
        <v>28</v>
      </c>
      <c r="E75" s="100"/>
      <c r="F75" s="144"/>
      <c r="G75" s="160">
        <v>1</v>
      </c>
      <c r="H75" s="243">
        <f t="shared" si="4"/>
        <v>5</v>
      </c>
    </row>
    <row r="76" spans="2:16" ht="15.95" customHeight="1" x14ac:dyDescent="0.2">
      <c r="D76" s="99" t="s">
        <v>29</v>
      </c>
      <c r="E76" s="100"/>
      <c r="F76" s="144"/>
      <c r="G76" s="160">
        <v>2</v>
      </c>
      <c r="H76" s="243">
        <f t="shared" si="4"/>
        <v>10</v>
      </c>
    </row>
    <row r="77" spans="2:16" ht="15.95" customHeight="1" x14ac:dyDescent="0.2">
      <c r="C77" s="86"/>
      <c r="D77" s="99" t="s">
        <v>49</v>
      </c>
      <c r="E77" s="100"/>
      <c r="F77" s="144"/>
      <c r="G77" s="160">
        <v>1</v>
      </c>
      <c r="H77" s="243">
        <f t="shared" si="4"/>
        <v>5</v>
      </c>
    </row>
    <row r="78" spans="2:16" ht="15.95" customHeight="1" x14ac:dyDescent="0.2">
      <c r="C78" s="161"/>
      <c r="D78" s="238"/>
      <c r="E78" s="235"/>
      <c r="F78" s="235" t="s">
        <v>135</v>
      </c>
      <c r="G78" s="380">
        <f>SUM(G70:G77)</f>
        <v>13</v>
      </c>
      <c r="H78" s="240">
        <f>(G78*100)/$G$80</f>
        <v>65</v>
      </c>
    </row>
    <row r="79" spans="2:16" ht="15.95" customHeight="1" x14ac:dyDescent="0.2">
      <c r="C79" s="90"/>
      <c r="D79" s="239"/>
      <c r="E79" s="239"/>
      <c r="F79" s="236" t="s">
        <v>267</v>
      </c>
      <c r="G79" s="256">
        <v>7</v>
      </c>
      <c r="H79" s="240">
        <f t="shared" si="4"/>
        <v>35</v>
      </c>
    </row>
    <row r="80" spans="2:16" ht="15.95" customHeight="1" x14ac:dyDescent="0.2">
      <c r="C80" s="161"/>
      <c r="D80" s="237"/>
      <c r="E80" s="237"/>
      <c r="F80" s="446" t="s">
        <v>138</v>
      </c>
      <c r="G80" s="289">
        <f>G78+G79</f>
        <v>20</v>
      </c>
      <c r="H80" s="381">
        <f t="shared" si="4"/>
        <v>100</v>
      </c>
    </row>
    <row r="81" spans="4:9" ht="15.95" customHeight="1" x14ac:dyDescent="0.2">
      <c r="D81" s="34" t="s">
        <v>111</v>
      </c>
      <c r="E81" s="103"/>
    </row>
    <row r="82" spans="4:9" ht="15.95" customHeight="1" x14ac:dyDescent="0.2">
      <c r="D82" s="135" t="s">
        <v>100</v>
      </c>
      <c r="E82" s="103"/>
    </row>
    <row r="83" spans="4:9" ht="15.95" customHeight="1" x14ac:dyDescent="0.2"/>
    <row r="84" spans="4:9" ht="15.95" customHeight="1" x14ac:dyDescent="0.2">
      <c r="D84" s="88" t="s">
        <v>253</v>
      </c>
    </row>
    <row r="85" spans="4:9" ht="6.75" customHeight="1" x14ac:dyDescent="0.2"/>
    <row r="86" spans="4:9" ht="15.95" customHeight="1" x14ac:dyDescent="0.2">
      <c r="D86" s="189"/>
      <c r="E86" s="188"/>
      <c r="F86" s="104"/>
      <c r="G86" s="442" t="s">
        <v>236</v>
      </c>
      <c r="H86" s="443" t="s">
        <v>51</v>
      </c>
    </row>
    <row r="87" spans="4:9" ht="15.95" customHeight="1" x14ac:dyDescent="0.2">
      <c r="D87" s="307" t="s">
        <v>269</v>
      </c>
      <c r="E87" s="308"/>
      <c r="F87" s="459"/>
      <c r="G87" s="463">
        <v>1</v>
      </c>
      <c r="H87" s="460">
        <f>(G87*100)/$G$89</f>
        <v>5</v>
      </c>
    </row>
    <row r="88" spans="4:9" ht="15.95" customHeight="1" x14ac:dyDescent="0.2">
      <c r="D88" s="133" t="s">
        <v>172</v>
      </c>
      <c r="E88" s="305"/>
      <c r="F88" s="89"/>
      <c r="G88" s="464">
        <v>19</v>
      </c>
      <c r="H88" s="461">
        <f>(G88*100)/$G$89</f>
        <v>95</v>
      </c>
      <c r="I88" s="93"/>
    </row>
    <row r="89" spans="4:9" ht="15.95" customHeight="1" x14ac:dyDescent="0.2">
      <c r="D89" s="454" t="s">
        <v>138</v>
      </c>
      <c r="E89" s="403"/>
      <c r="F89" s="451"/>
      <c r="G89" s="462">
        <f>SUM(G87:G88)</f>
        <v>20</v>
      </c>
      <c r="H89" s="458">
        <f>SUM(H87:H88)</f>
        <v>100</v>
      </c>
      <c r="I89" s="93"/>
    </row>
    <row r="90" spans="4:9" ht="15.95" customHeight="1" x14ac:dyDescent="0.2">
      <c r="D90" s="103" t="s">
        <v>113</v>
      </c>
      <c r="E90" s="135"/>
      <c r="I90" s="93"/>
    </row>
    <row r="91" spans="4:9" ht="15.95" customHeight="1" x14ac:dyDescent="0.2">
      <c r="D91" s="135" t="s">
        <v>100</v>
      </c>
      <c r="E91" s="136"/>
    </row>
    <row r="92" spans="4:9" ht="15.95" customHeight="1" x14ac:dyDescent="0.2">
      <c r="D92" s="135"/>
      <c r="E92" s="136"/>
    </row>
    <row r="93" spans="4:9" ht="15.95" customHeight="1" x14ac:dyDescent="0.2">
      <c r="D93" s="42" t="s">
        <v>254</v>
      </c>
      <c r="E93" s="28"/>
      <c r="F93" s="28"/>
      <c r="G93" s="28"/>
      <c r="H93" s="28"/>
    </row>
    <row r="94" spans="4:9" ht="6.75" customHeight="1" x14ac:dyDescent="0.2">
      <c r="D94" s="294"/>
      <c r="E94" s="28"/>
      <c r="F94" s="28"/>
      <c r="G94" s="28"/>
      <c r="H94" s="28"/>
    </row>
    <row r="95" spans="4:9" ht="15.95" customHeight="1" x14ac:dyDescent="0.2">
      <c r="D95" s="8" t="s">
        <v>167</v>
      </c>
      <c r="E95" s="295"/>
      <c r="F95" s="295"/>
      <c r="G95" s="293" t="s">
        <v>236</v>
      </c>
      <c r="H95" s="151" t="s">
        <v>51</v>
      </c>
    </row>
    <row r="96" spans="4:9" ht="15.95" customHeight="1" x14ac:dyDescent="0.2">
      <c r="D96" s="296" t="s">
        <v>168</v>
      </c>
      <c r="E96" s="302"/>
      <c r="F96" s="297"/>
      <c r="G96" s="299">
        <v>14</v>
      </c>
      <c r="H96" s="311">
        <f>(G96*100)/$G$98</f>
        <v>70</v>
      </c>
    </row>
    <row r="97" spans="4:8" ht="15.95" customHeight="1" x14ac:dyDescent="0.2">
      <c r="D97" s="303" t="s">
        <v>169</v>
      </c>
      <c r="E97" s="301"/>
      <c r="F97" s="304"/>
      <c r="G97" s="300">
        <v>6</v>
      </c>
      <c r="H97" s="382">
        <f>(G97*100)/$G$98</f>
        <v>30</v>
      </c>
    </row>
    <row r="98" spans="4:8" ht="15.95" customHeight="1" x14ac:dyDescent="0.2">
      <c r="D98" s="412" t="s">
        <v>138</v>
      </c>
      <c r="E98" s="403"/>
      <c r="F98" s="413"/>
      <c r="G98" s="414">
        <f>SUM(G96:G97)</f>
        <v>20</v>
      </c>
      <c r="H98" s="455">
        <f>(G98*100)/$G$98</f>
        <v>100</v>
      </c>
    </row>
    <row r="99" spans="4:8" ht="15.95" customHeight="1" x14ac:dyDescent="0.2">
      <c r="D99" s="103" t="s">
        <v>113</v>
      </c>
      <c r="E99" s="136"/>
    </row>
    <row r="100" spans="4:8" ht="15.95" customHeight="1" x14ac:dyDescent="0.2">
      <c r="D100" s="135" t="s">
        <v>100</v>
      </c>
      <c r="E100" s="136"/>
    </row>
    <row r="101" spans="4:8" ht="15.95" customHeight="1" x14ac:dyDescent="0.2">
      <c r="D101" s="135"/>
      <c r="E101" s="136"/>
    </row>
    <row r="102" spans="4:8" ht="15.95" customHeight="1" x14ac:dyDescent="0.2">
      <c r="D102" s="88" t="s">
        <v>255</v>
      </c>
      <c r="E102" s="136"/>
    </row>
    <row r="103" spans="4:8" ht="6.75" customHeight="1" x14ac:dyDescent="0.2">
      <c r="D103" s="135"/>
      <c r="E103" s="136"/>
    </row>
    <row r="104" spans="4:8" ht="15.95" customHeight="1" x14ac:dyDescent="0.2">
      <c r="D104" s="507" t="s">
        <v>150</v>
      </c>
      <c r="E104" s="508"/>
      <c r="F104" s="509"/>
      <c r="G104" s="293" t="s">
        <v>236</v>
      </c>
      <c r="H104" s="151" t="s">
        <v>51</v>
      </c>
    </row>
    <row r="105" spans="4:8" ht="15.95" customHeight="1" x14ac:dyDescent="0.2">
      <c r="D105" s="94" t="s">
        <v>151</v>
      </c>
      <c r="E105" s="95"/>
      <c r="F105" s="96"/>
      <c r="G105" s="97">
        <v>0</v>
      </c>
      <c r="H105" s="149">
        <f t="shared" ref="H105:H115" si="5">(G105*100)/$G$115</f>
        <v>0</v>
      </c>
    </row>
    <row r="106" spans="4:8" ht="15.95" customHeight="1" x14ac:dyDescent="0.2">
      <c r="D106" s="99" t="s">
        <v>152</v>
      </c>
      <c r="E106" s="100"/>
      <c r="F106" s="101"/>
      <c r="G106" s="102">
        <v>4</v>
      </c>
      <c r="H106" s="383">
        <f t="shared" si="5"/>
        <v>20</v>
      </c>
    </row>
    <row r="107" spans="4:8" ht="15.95" customHeight="1" x14ac:dyDescent="0.2">
      <c r="D107" s="99" t="s">
        <v>153</v>
      </c>
      <c r="E107" s="100"/>
      <c r="F107" s="101"/>
      <c r="G107" s="102">
        <v>3</v>
      </c>
      <c r="H107" s="98">
        <f t="shared" si="5"/>
        <v>15</v>
      </c>
    </row>
    <row r="108" spans="4:8" ht="15.95" customHeight="1" x14ac:dyDescent="0.2">
      <c r="D108" s="99" t="s">
        <v>243</v>
      </c>
      <c r="E108" s="100"/>
      <c r="F108" s="101"/>
      <c r="G108" s="102">
        <v>1</v>
      </c>
      <c r="H108" s="383">
        <f t="shared" si="5"/>
        <v>5</v>
      </c>
    </row>
    <row r="109" spans="4:8" ht="15.95" customHeight="1" x14ac:dyDescent="0.2">
      <c r="D109" s="99" t="s">
        <v>245</v>
      </c>
      <c r="E109" s="100"/>
      <c r="F109" s="101"/>
      <c r="G109" s="102">
        <v>2</v>
      </c>
      <c r="H109" s="384">
        <f t="shared" si="5"/>
        <v>10</v>
      </c>
    </row>
    <row r="110" spans="4:8" ht="15.95" customHeight="1" x14ac:dyDescent="0.2">
      <c r="D110" s="99" t="s">
        <v>154</v>
      </c>
      <c r="E110" s="100"/>
      <c r="F110" s="101"/>
      <c r="G110" s="102">
        <v>1</v>
      </c>
      <c r="H110" s="383">
        <f t="shared" si="5"/>
        <v>5</v>
      </c>
    </row>
    <row r="111" spans="4:8" ht="15.95" customHeight="1" x14ac:dyDescent="0.2">
      <c r="D111" s="99" t="s">
        <v>155</v>
      </c>
      <c r="E111" s="100"/>
      <c r="F111" s="101"/>
      <c r="G111" s="102">
        <v>0</v>
      </c>
      <c r="H111" s="98">
        <f t="shared" si="5"/>
        <v>0</v>
      </c>
    </row>
    <row r="112" spans="4:8" ht="15.95" customHeight="1" x14ac:dyDescent="0.2">
      <c r="D112" s="99" t="s">
        <v>124</v>
      </c>
      <c r="E112" s="100"/>
      <c r="F112" s="101"/>
      <c r="G112" s="102">
        <v>7</v>
      </c>
      <c r="H112" s="384">
        <f t="shared" si="5"/>
        <v>35</v>
      </c>
    </row>
    <row r="113" spans="3:10" ht="15.95" customHeight="1" x14ac:dyDescent="0.2">
      <c r="D113" s="99" t="s">
        <v>156</v>
      </c>
      <c r="E113" s="100"/>
      <c r="F113" s="101"/>
      <c r="G113" s="102">
        <v>1</v>
      </c>
      <c r="H113" s="383">
        <f t="shared" si="5"/>
        <v>5</v>
      </c>
    </row>
    <row r="114" spans="3:10" ht="15.95" customHeight="1" x14ac:dyDescent="0.2">
      <c r="D114" s="99" t="s">
        <v>145</v>
      </c>
      <c r="E114" s="100"/>
      <c r="F114" s="101"/>
      <c r="G114" s="102">
        <v>1</v>
      </c>
      <c r="H114" s="383">
        <f t="shared" si="5"/>
        <v>5</v>
      </c>
    </row>
    <row r="115" spans="3:10" ht="15.95" customHeight="1" x14ac:dyDescent="0.2">
      <c r="D115" s="454" t="s">
        <v>138</v>
      </c>
      <c r="E115" s="452"/>
      <c r="F115" s="404"/>
      <c r="G115" s="405">
        <f>SUM(G105:G114)</f>
        <v>20</v>
      </c>
      <c r="H115" s="455">
        <f t="shared" si="5"/>
        <v>100</v>
      </c>
    </row>
    <row r="116" spans="3:10" ht="15.95" customHeight="1" x14ac:dyDescent="0.2">
      <c r="D116" s="39" t="s">
        <v>111</v>
      </c>
      <c r="E116" s="86"/>
      <c r="F116" s="84"/>
      <c r="G116" s="288"/>
      <c r="H116" s="152"/>
      <c r="I116" s="84"/>
    </row>
    <row r="117" spans="3:10" ht="15.95" customHeight="1" x14ac:dyDescent="0.2">
      <c r="D117" s="40" t="s">
        <v>100</v>
      </c>
    </row>
    <row r="118" spans="3:10" ht="15.95" customHeight="1" x14ac:dyDescent="0.2">
      <c r="D118" s="40"/>
    </row>
    <row r="119" spans="3:10" ht="15.95" customHeight="1" x14ac:dyDescent="0.2">
      <c r="C119" s="28"/>
      <c r="D119" s="41" t="s">
        <v>256</v>
      </c>
      <c r="E119" s="28"/>
      <c r="F119" s="28"/>
      <c r="G119" s="28"/>
      <c r="H119" s="28"/>
      <c r="I119" s="28"/>
      <c r="J119" s="28"/>
    </row>
    <row r="120" spans="3:10" ht="6.75" customHeight="1" x14ac:dyDescent="0.2">
      <c r="C120" s="28"/>
      <c r="D120" s="28"/>
      <c r="E120" s="28"/>
      <c r="F120" s="28"/>
      <c r="G120" s="28"/>
      <c r="H120" s="28"/>
      <c r="I120" s="28"/>
      <c r="J120" s="28"/>
    </row>
    <row r="121" spans="3:10" ht="15.95" customHeight="1" x14ac:dyDescent="0.2">
      <c r="C121" s="28"/>
      <c r="D121" s="258"/>
      <c r="E121" s="316"/>
      <c r="F121" s="259"/>
      <c r="G121" s="260">
        <v>2024</v>
      </c>
      <c r="H121" s="28"/>
      <c r="I121" s="28"/>
      <c r="J121" s="35"/>
    </row>
    <row r="122" spans="3:10" ht="15.95" customHeight="1" x14ac:dyDescent="0.2">
      <c r="C122" s="28"/>
      <c r="D122" s="395" t="s">
        <v>246</v>
      </c>
      <c r="E122" s="396"/>
      <c r="F122" s="396"/>
      <c r="G122" s="397">
        <v>2</v>
      </c>
      <c r="H122" s="28"/>
      <c r="I122" s="28"/>
      <c r="J122" s="35"/>
    </row>
    <row r="123" spans="3:10" ht="15.95" customHeight="1" x14ac:dyDescent="0.2">
      <c r="C123" s="26"/>
      <c r="D123" s="39" t="s">
        <v>111</v>
      </c>
      <c r="E123" s="28"/>
      <c r="F123" s="28"/>
      <c r="G123" s="28"/>
      <c r="H123" s="28"/>
      <c r="I123" s="28"/>
      <c r="J123" s="28"/>
    </row>
    <row r="124" spans="3:10" ht="15.95" customHeight="1" x14ac:dyDescent="0.2">
      <c r="C124" s="28"/>
      <c r="D124" s="40" t="s">
        <v>100</v>
      </c>
      <c r="E124" s="28"/>
      <c r="F124" s="28"/>
      <c r="G124" s="28"/>
      <c r="H124" s="28"/>
      <c r="I124" s="28"/>
      <c r="J124" s="28"/>
    </row>
    <row r="125" spans="3:10" ht="15.95" customHeight="1" x14ac:dyDescent="0.2">
      <c r="C125" s="28"/>
      <c r="D125" s="40"/>
      <c r="E125" s="28"/>
      <c r="F125" s="28"/>
      <c r="G125" s="28"/>
      <c r="H125" s="28"/>
      <c r="I125" s="28"/>
      <c r="J125" s="28"/>
    </row>
    <row r="126" spans="3:10" ht="15.95" customHeight="1" x14ac:dyDescent="0.2">
      <c r="C126" s="28"/>
      <c r="D126" s="41" t="s">
        <v>275</v>
      </c>
      <c r="E126" s="28"/>
      <c r="F126" s="28"/>
      <c r="G126" s="28"/>
      <c r="H126" s="28"/>
      <c r="I126" s="28"/>
      <c r="J126" s="28"/>
    </row>
    <row r="127" spans="3:10" ht="6.75" customHeight="1" x14ac:dyDescent="0.2">
      <c r="D127" s="2"/>
      <c r="E127" s="3"/>
      <c r="F127" s="263"/>
      <c r="G127" s="264"/>
      <c r="H127" s="264"/>
      <c r="I127" s="264"/>
      <c r="J127" s="26"/>
    </row>
    <row r="128" spans="3:10" ht="15.95" customHeight="1" x14ac:dyDescent="0.2">
      <c r="D128" s="8" t="s">
        <v>139</v>
      </c>
      <c r="E128" s="295"/>
      <c r="F128" s="266"/>
      <c r="G128" s="182">
        <v>2024</v>
      </c>
      <c r="J128" s="26"/>
    </row>
    <row r="129" spans="4:10" ht="15.95" customHeight="1" x14ac:dyDescent="0.2">
      <c r="D129" s="267" t="s">
        <v>140</v>
      </c>
      <c r="E129" s="268"/>
      <c r="F129" s="268"/>
      <c r="G129" s="397">
        <v>8</v>
      </c>
      <c r="J129" s="26"/>
    </row>
    <row r="130" spans="4:10" ht="15.95" customHeight="1" x14ac:dyDescent="0.2">
      <c r="D130" s="269" t="s">
        <v>141</v>
      </c>
      <c r="G130" s="264"/>
      <c r="H130" s="264"/>
      <c r="I130" s="264"/>
      <c r="J130" s="26"/>
    </row>
    <row r="131" spans="4:10" ht="15.95" customHeight="1" x14ac:dyDescent="0.2">
      <c r="D131" s="270" t="s">
        <v>100</v>
      </c>
      <c r="G131" s="264"/>
      <c r="H131" s="264"/>
      <c r="I131" s="264"/>
      <c r="J131" s="26"/>
    </row>
    <row r="132" spans="4:10" ht="15.95" customHeight="1" x14ac:dyDescent="0.2"/>
    <row r="133" spans="4:10" ht="15.95" customHeight="1" x14ac:dyDescent="0.2"/>
    <row r="134" spans="4:10" ht="15.95" customHeight="1" x14ac:dyDescent="0.2"/>
    <row r="135" spans="4:10" ht="15.95" customHeight="1" x14ac:dyDescent="0.2"/>
    <row r="136" spans="4:10" ht="15.95" customHeight="1" x14ac:dyDescent="0.2"/>
    <row r="137" spans="4:10" ht="15.95" customHeight="1" x14ac:dyDescent="0.2"/>
    <row r="138" spans="4:10" ht="15.95" customHeight="1" x14ac:dyDescent="0.2"/>
    <row r="139" spans="4:10" ht="15.95" customHeight="1" x14ac:dyDescent="0.2"/>
    <row r="140" spans="4:10" ht="15.95" customHeight="1" x14ac:dyDescent="0.2"/>
    <row r="141" spans="4:10" ht="15.95" customHeight="1" x14ac:dyDescent="0.2"/>
    <row r="142" spans="4:10" ht="15.95" customHeight="1" x14ac:dyDescent="0.2"/>
    <row r="143" spans="4:10" ht="15.95" customHeight="1" x14ac:dyDescent="0.2"/>
    <row r="144" spans="4:10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</sheetData>
  <mergeCells count="2">
    <mergeCell ref="D69:F69"/>
    <mergeCell ref="D104:F104"/>
  </mergeCells>
  <dataValidations count="1">
    <dataValidation operator="greaterThan" allowBlank="1" showInputMessage="1" showErrorMessage="1" sqref="G96:H98"/>
  </dataValidation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48" min="2" max="11" man="1"/>
    <brk id="83" min="2" max="11" man="1"/>
    <brk id="118" min="2" max="11" man="1"/>
  </rowBreaks>
  <ignoredErrors>
    <ignoredError sqref="H2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12</vt:i4>
      </vt:variant>
    </vt:vector>
  </HeadingPairs>
  <TitlesOfParts>
    <vt:vector size="18" baseType="lpstr">
      <vt:lpstr>&gt;&gt;INDICE&lt;&lt;</vt:lpstr>
      <vt:lpstr>CUADRO_RESUMEN</vt:lpstr>
      <vt:lpstr>GENERAL</vt:lpstr>
      <vt:lpstr>VÍCTIMAS DIRECTAS</vt:lpstr>
      <vt:lpstr>VÍCTIMAS INDIRECTAS</vt:lpstr>
      <vt:lpstr>MENORES</vt:lpstr>
      <vt:lpstr>'&gt;&gt;INDICE&lt;&lt;'!Área_de_impresión</vt:lpstr>
      <vt:lpstr>CUADRO_RESUMEN!Área_de_impresión</vt:lpstr>
      <vt:lpstr>GENERAL!Área_de_impresión</vt:lpstr>
      <vt:lpstr>MENORES!Área_de_impresión</vt:lpstr>
      <vt:lpstr>'VÍCTIMAS DIRECTAS'!Área_de_impresión</vt:lpstr>
      <vt:lpstr>'VÍCTIMAS INDIRECTAS'!Área_de_impresión</vt:lpstr>
      <vt:lpstr>'&gt;&gt;INDICE&lt;&lt;'!Títulos_a_imprimir</vt:lpstr>
      <vt:lpstr>CUADRO_RESUMEN!Títulos_a_imprimir</vt:lpstr>
      <vt:lpstr>GENERAL!Títulos_a_imprimir</vt:lpstr>
      <vt:lpstr>MENORES!Títulos_a_imprimir</vt:lpstr>
      <vt:lpstr>'VÍCTIMAS DIRECTAS'!Títulos_a_imprimir</vt:lpstr>
      <vt:lpstr>'VÍCTIMAS INDIRECTAS'!Títulos_a_imprimir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2025-07-07T14:30:06Z</cp:lastPrinted>
  <dcterms:created xsi:type="dcterms:W3CDTF">2009-07-10T13:25:11Z</dcterms:created>
  <dcterms:modified xsi:type="dcterms:W3CDTF">2025-07-07T14:32:40Z</dcterms:modified>
</cp:coreProperties>
</file>