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28800" windowHeight="11355"/>
  </bookViews>
  <sheets>
    <sheet name="&gt;&gt;AURKIBIDEA&lt;&lt;" sheetId="2" r:id="rId1"/>
    <sheet name="DBE" sheetId="1" r:id="rId2"/>
  </sheets>
  <definedNames>
    <definedName name="_xlnm.Print_Area" localSheetId="0">'&gt;&gt;AURKIBIDEA&lt;&lt;'!$C$9:$G$18</definedName>
    <definedName name="_xlnm.Print_Area" localSheetId="1">DBE!$C$9:$K$136</definedName>
    <definedName name="_xlnm.Print_Titles" localSheetId="0">'&gt;&gt;AURKIBIDEA&lt;&lt;'!$2:$8</definedName>
    <definedName name="_xlnm.Print_Titles" localSheetId="1">DBE!$2:$8</definedName>
  </definedNames>
  <calcPr calcId="162913"/>
</workbook>
</file>

<file path=xl/calcChain.xml><?xml version="1.0" encoding="utf-8"?>
<calcChain xmlns="http://schemas.openxmlformats.org/spreadsheetml/2006/main">
  <c r="G96" i="1" l="1"/>
  <c r="G105" i="1" l="1"/>
  <c r="G101" i="1" l="1"/>
  <c r="F48" i="1"/>
  <c r="G48" i="1" s="1"/>
  <c r="F135" i="1"/>
  <c r="G135" i="1" s="1"/>
  <c r="G45" i="1" l="1"/>
  <c r="G46" i="1"/>
  <c r="G47" i="1"/>
  <c r="G133" i="1"/>
  <c r="G134" i="1"/>
  <c r="G112" i="1" l="1"/>
  <c r="G111" i="1" s="1"/>
  <c r="G127" i="1" l="1"/>
  <c r="G90" i="1"/>
  <c r="H97" i="1" l="1"/>
  <c r="H99" i="1"/>
  <c r="H118" i="1"/>
  <c r="H120" i="1"/>
  <c r="H95" i="1"/>
  <c r="H108" i="1"/>
  <c r="H115" i="1"/>
  <c r="H104" i="1"/>
  <c r="H109" i="1"/>
  <c r="H113" i="1"/>
  <c r="H102" i="1"/>
  <c r="H127" i="1"/>
  <c r="H98" i="1"/>
  <c r="H103" i="1"/>
  <c r="H110" i="1"/>
  <c r="H122" i="1"/>
  <c r="H119" i="1"/>
  <c r="H114" i="1"/>
  <c r="H121" i="1"/>
  <c r="H105" i="1"/>
  <c r="H117" i="1"/>
  <c r="H123" i="1"/>
  <c r="H116" i="1"/>
  <c r="H112" i="1"/>
  <c r="H100" i="1"/>
  <c r="H86" i="1"/>
  <c r="H87" i="1"/>
  <c r="H84" i="1"/>
  <c r="H85" i="1"/>
  <c r="H82" i="1"/>
  <c r="H83" i="1"/>
  <c r="H80" i="1"/>
  <c r="H81" i="1"/>
  <c r="H125" i="1"/>
  <c r="H126" i="1"/>
  <c r="H124" i="1"/>
  <c r="H111" i="1"/>
  <c r="H96" i="1"/>
  <c r="H106" i="1"/>
  <c r="H101" i="1"/>
  <c r="H107" i="1"/>
  <c r="H75" i="1"/>
  <c r="H60" i="1"/>
  <c r="H66" i="1"/>
  <c r="H59" i="1"/>
  <c r="H58" i="1"/>
  <c r="H65" i="1"/>
  <c r="H67" i="1"/>
  <c r="H69" i="1"/>
  <c r="H64" i="1"/>
  <c r="H55" i="1"/>
  <c r="H63" i="1"/>
  <c r="H54" i="1"/>
  <c r="H76" i="1"/>
  <c r="H56" i="1"/>
  <c r="H89" i="1"/>
  <c r="H88" i="1"/>
  <c r="H78" i="1"/>
  <c r="H74" i="1"/>
  <c r="H70" i="1"/>
  <c r="H68" i="1"/>
  <c r="H77" i="1"/>
  <c r="H61" i="1"/>
  <c r="H57" i="1"/>
  <c r="H90" i="1"/>
  <c r="H79" i="1"/>
  <c r="H73" i="1"/>
  <c r="H72" i="1"/>
  <c r="H71" i="1"/>
  <c r="H62" i="1"/>
  <c r="G23" i="1" l="1"/>
  <c r="G22" i="1"/>
  <c r="E39" i="1"/>
  <c r="F36" i="1" s="1"/>
  <c r="H16" i="1"/>
  <c r="H15" i="1"/>
  <c r="F34" i="1" l="1"/>
  <c r="F37" i="1"/>
  <c r="F35" i="1"/>
  <c r="F33" i="1"/>
  <c r="F39" i="1"/>
  <c r="F38" i="1"/>
</calcChain>
</file>

<file path=xl/sharedStrings.xml><?xml version="1.0" encoding="utf-8"?>
<sst xmlns="http://schemas.openxmlformats.org/spreadsheetml/2006/main" count="136" uniqueCount="115">
  <si>
    <t>Bizkaia</t>
  </si>
  <si>
    <t>%</t>
  </si>
  <si>
    <t>Arrigorriaga</t>
  </si>
  <si>
    <t>Barakaldo</t>
  </si>
  <si>
    <t>Basauri</t>
  </si>
  <si>
    <t>Bilbao</t>
  </si>
  <si>
    <t>Durango</t>
  </si>
  <si>
    <t>Getxo</t>
  </si>
  <si>
    <t>Leioa</t>
  </si>
  <si>
    <t>Portugalete</t>
  </si>
  <si>
    <t>Santurtzi</t>
  </si>
  <si>
    <t>Sestao</t>
  </si>
  <si>
    <t>EUROPA</t>
  </si>
  <si>
    <t>MAGREB</t>
  </si>
  <si>
    <t>&lt;18</t>
  </si>
  <si>
    <t>18-30</t>
  </si>
  <si>
    <t>31-40</t>
  </si>
  <si>
    <t>41-50</t>
  </si>
  <si>
    <t>51-64</t>
  </si>
  <si>
    <t>Bermeo</t>
  </si>
  <si>
    <t>Erandio</t>
  </si>
  <si>
    <t>BOLIVIA</t>
  </si>
  <si>
    <t>BRASIL</t>
  </si>
  <si>
    <t>Ermua</t>
  </si>
  <si>
    <t>Zalla</t>
  </si>
  <si>
    <t>HONDURAS</t>
  </si>
  <si>
    <t>Amorebieta-Etxano</t>
  </si>
  <si>
    <t>Gernika-Lumo</t>
  </si>
  <si>
    <t>Berango</t>
  </si>
  <si>
    <t>Galdakao</t>
  </si>
  <si>
    <t>Mungia</t>
  </si>
  <si>
    <t>Derio</t>
  </si>
  <si>
    <t>Elorrio</t>
  </si>
  <si>
    <t>ANGOLA</t>
  </si>
  <si>
    <t>VENEZUELA</t>
  </si>
  <si>
    <t>ASIA</t>
  </si>
  <si>
    <t>Abanto y Ciérvana-Abanto Zierbena</t>
  </si>
  <si>
    <t>Berriatua</t>
  </si>
  <si>
    <t>Berriz</t>
  </si>
  <si>
    <t>Etxebarri</t>
  </si>
  <si>
    <t>Güeñes</t>
  </si>
  <si>
    <t>Igorre</t>
  </si>
  <si>
    <t>Larrabetzu</t>
  </si>
  <si>
    <t>Lekeitio</t>
  </si>
  <si>
    <t>Lezama</t>
  </si>
  <si>
    <t>Markina-Xemein</t>
  </si>
  <si>
    <t>Ondarroa</t>
  </si>
  <si>
    <t>Ortuella</t>
  </si>
  <si>
    <t>Trucios-Turtzioz</t>
  </si>
  <si>
    <t>Urduña/Orduña</t>
  </si>
  <si>
    <t>Zamudio</t>
  </si>
  <si>
    <t>PORTUGAL</t>
  </si>
  <si>
    <t>ITALIA</t>
  </si>
  <si>
    <t>NIGERIA</t>
  </si>
  <si>
    <t>ARGENTINA</t>
  </si>
  <si>
    <t>I. Arloa: GIZARTE BABESA</t>
  </si>
  <si>
    <t>I.J. Bestelako gizarte laguntzen gaineko datuak - Diru-sarrerak Bermatzeko</t>
  </si>
  <si>
    <t>Errenta (DBE)</t>
  </si>
  <si>
    <r>
      <t>1.1.</t>
    </r>
    <r>
      <rPr>
        <sz val="9"/>
        <color indexed="18"/>
        <rFont val="Arial"/>
        <family val="2"/>
      </rPr>
      <t xml:space="preserve"> Lurralde eremuaren arabera</t>
    </r>
  </si>
  <si>
    <r>
      <t>1.2.</t>
    </r>
    <r>
      <rPr>
        <sz val="9"/>
        <color indexed="18"/>
        <rFont val="Arial"/>
        <family val="2"/>
      </rPr>
      <t xml:space="preserve"> Langabezi-egoeran</t>
    </r>
  </si>
  <si>
    <r>
      <t>2.1.</t>
    </r>
    <r>
      <rPr>
        <sz val="9"/>
        <color indexed="18"/>
        <rFont val="Arial"/>
        <family val="2"/>
      </rPr>
      <t xml:space="preserve"> Adinaren arabera</t>
    </r>
  </si>
  <si>
    <r>
      <t>2.2.</t>
    </r>
    <r>
      <rPr>
        <sz val="9"/>
        <color indexed="18"/>
        <rFont val="Arial"/>
        <family val="2"/>
      </rPr>
      <t xml:space="preserve"> Bizikidetza unitatearen tamainaren arabera</t>
    </r>
  </si>
  <si>
    <r>
      <t xml:space="preserve">2.3. </t>
    </r>
    <r>
      <rPr>
        <sz val="9"/>
        <color indexed="18"/>
        <rFont val="Arial"/>
        <family val="2"/>
      </rPr>
      <t>Bizi diren udalerriaren arabera</t>
    </r>
  </si>
  <si>
    <r>
      <t xml:space="preserve">2.4. </t>
    </r>
    <r>
      <rPr>
        <sz val="9"/>
        <color indexed="18"/>
        <rFont val="Arial"/>
        <family val="2"/>
      </rPr>
      <t>Emakume atzerritarren jaiotza-lekuaren arabera</t>
    </r>
  </si>
  <si>
    <r>
      <t xml:space="preserve">2.5. </t>
    </r>
    <r>
      <rPr>
        <sz val="9"/>
        <color indexed="18"/>
        <rFont val="Arial"/>
        <family val="2"/>
      </rPr>
      <t>Ezgaitasunaren arabera</t>
    </r>
  </si>
  <si>
    <r>
      <t>1. taula.</t>
    </r>
    <r>
      <rPr>
        <sz val="10"/>
        <rFont val="Arial"/>
        <family val="2"/>
      </rPr>
      <t xml:space="preserve"> Genero-indarkeriaren biktimak diren eta Diru-sarrerak Bermatzeko Errenta (DBE) jasotzen duten emakumeak. 2023.</t>
    </r>
  </si>
  <si>
    <r>
      <t>2. taula.</t>
    </r>
    <r>
      <rPr>
        <sz val="10"/>
        <rFont val="Arial"/>
        <family val="2"/>
      </rPr>
      <t xml:space="preserve"> Genero-indarkeriaren biktimak diren eta Diru-sarrerak Bermatzeko Errenta (DBE) jasotzen duten emakumeak, altak. Bizkaia. 2023. </t>
    </r>
  </si>
  <si>
    <r>
      <t xml:space="preserve">1.1. </t>
    </r>
    <r>
      <rPr>
        <u/>
        <sz val="9"/>
        <rFont val="Arial"/>
        <family val="2"/>
      </rPr>
      <t>Lurralde eremuaren arabera</t>
    </r>
  </si>
  <si>
    <t>Kasuak guztira</t>
  </si>
  <si>
    <t xml:space="preserve">2023ko altak </t>
  </si>
  <si>
    <t>EAE</t>
  </si>
  <si>
    <t>EAEren gaineko Bizkaiko %</t>
  </si>
  <si>
    <r>
      <t xml:space="preserve">1.2. </t>
    </r>
    <r>
      <rPr>
        <u/>
        <sz val="9"/>
        <rFont val="Arial"/>
        <family val="2"/>
      </rPr>
      <t>Langabezi-egoeran</t>
    </r>
  </si>
  <si>
    <t>Langabezi %</t>
  </si>
  <si>
    <r>
      <t>2.1.</t>
    </r>
    <r>
      <rPr>
        <u/>
        <sz val="9"/>
        <rFont val="Arial"/>
        <family val="2"/>
      </rPr>
      <t xml:space="preserve"> Adinaren arabera</t>
    </r>
  </si>
  <si>
    <t>ADINA</t>
  </si>
  <si>
    <t>Emakumeak</t>
  </si>
  <si>
    <t>GUZTIRA</t>
  </si>
  <si>
    <r>
      <t>2.2.</t>
    </r>
    <r>
      <rPr>
        <u/>
        <sz val="9"/>
        <rFont val="Arial"/>
        <family val="2"/>
      </rPr>
      <t xml:space="preserve"> Bizikidetza unitatearen tamainaren arabera</t>
    </r>
  </si>
  <si>
    <t>Kide bakarra</t>
  </si>
  <si>
    <t>Kide bi</t>
  </si>
  <si>
    <t>Hiru kide eta gehiago</t>
  </si>
  <si>
    <t>Guztizkoaren gaineko %</t>
  </si>
  <si>
    <r>
      <t>2.3.</t>
    </r>
    <r>
      <rPr>
        <u/>
        <sz val="9"/>
        <rFont val="Arial"/>
        <family val="2"/>
      </rPr>
      <t xml:space="preserve"> Bizi diren udalerriaren arabera</t>
    </r>
  </si>
  <si>
    <t>UDALERRIA</t>
  </si>
  <si>
    <r>
      <t>2.4.</t>
    </r>
    <r>
      <rPr>
        <u/>
        <sz val="9"/>
        <rFont val="Arial"/>
        <family val="2"/>
      </rPr>
      <t xml:space="preserve"> Emakume atzerritarren jaiotza lekuaren arabera</t>
    </r>
  </si>
  <si>
    <t>JAIOTZA-LEKUA</t>
  </si>
  <si>
    <t>Atzer. guztiz.ren gaineko %</t>
  </si>
  <si>
    <t>TXEKIAR ERREPUBLIKA</t>
  </si>
  <si>
    <t>ERRUMANIA</t>
  </si>
  <si>
    <t>AFRIKA</t>
  </si>
  <si>
    <t>MAROKO</t>
  </si>
  <si>
    <t>GAINERAKO AFRIKA</t>
  </si>
  <si>
    <t>KAMERUN</t>
  </si>
  <si>
    <t>GINEA BISSAU</t>
  </si>
  <si>
    <t>EKUATORE GINEA</t>
  </si>
  <si>
    <t>AMERIKA</t>
  </si>
  <si>
    <t>LATINOAMERIKA</t>
  </si>
  <si>
    <t>KOLONBIA</t>
  </si>
  <si>
    <t>KUBA</t>
  </si>
  <si>
    <t>DOMINIKAR ERREPUBLIKA</t>
  </si>
  <si>
    <t>NIKARAGUA</t>
  </si>
  <si>
    <t>PARAGUAI</t>
  </si>
  <si>
    <t>PERU</t>
  </si>
  <si>
    <t>AFGANISTAN</t>
  </si>
  <si>
    <t>PAKISTAN</t>
  </si>
  <si>
    <r>
      <t>2.5.</t>
    </r>
    <r>
      <rPr>
        <u/>
        <sz val="9"/>
        <rFont val="Arial"/>
        <family val="2"/>
      </rPr>
      <t xml:space="preserve"> Ezgaitasunaren arabera</t>
    </r>
  </si>
  <si>
    <t>Ezgaitasunarekin</t>
  </si>
  <si>
    <t>Ezgaitasunik gabe</t>
  </si>
  <si>
    <t xml:space="preserve">GUZTIRA </t>
  </si>
  <si>
    <t>DBE</t>
  </si>
  <si>
    <t>Iturria: Ekonomia, Lan eta Enplegu Saila. Eusko Jaurlaritza.</t>
  </si>
  <si>
    <r>
      <rPr>
        <sz val="9"/>
        <rFont val="Calibri"/>
        <family val="2"/>
      </rPr>
      <t>≥</t>
    </r>
    <r>
      <rPr>
        <sz val="9"/>
        <rFont val="Arial"/>
        <family val="2"/>
      </rPr>
      <t>65</t>
    </r>
  </si>
  <si>
    <t>EB 27</t>
  </si>
  <si>
    <t>ALJERIA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</si>
</sst>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\ @"/>
    <numFmt numFmtId="167" formatCode="#,##0.0\ "/>
    <numFmt numFmtId="168" formatCode="0.0"/>
    <numFmt numFmtId="169" formatCode="0.0\ "/>
    <numFmt numFmtId="170" formatCode="\ \ \ \ \ \ @"/>
    <numFmt numFmtId="171" formatCode="\ \ \ \ \ \ \ @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color indexed="59"/>
      <name val="Arial"/>
      <family val="2"/>
    </font>
    <font>
      <i/>
      <sz val="8"/>
      <color indexed="5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name val="Calibri"/>
      <family val="2"/>
    </font>
    <font>
      <b/>
      <sz val="10"/>
      <color rgb="FF000099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3"/>
      </top>
      <bottom/>
      <diagonal/>
    </border>
    <border>
      <left/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 style="thin">
        <color indexed="64"/>
      </right>
      <top style="hair">
        <color theme="0" tint="-0.34998626667073579"/>
      </top>
      <bottom/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/>
      <top style="hair">
        <color rgb="FF808080"/>
      </top>
      <bottom style="thin">
        <color indexed="64"/>
      </bottom>
      <diagonal/>
    </border>
    <border>
      <left/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rgb="FF808080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30" fillId="0" borderId="0"/>
    <xf numFmtId="0" fontId="1" fillId="4" borderId="4" applyNumberFormat="0" applyFont="0" applyAlignment="0" applyProtection="0"/>
    <xf numFmtId="0" fontId="35" fillId="4" borderId="4" applyNumberFormat="0" applyFont="0" applyAlignment="0" applyProtection="0"/>
    <xf numFmtId="0" fontId="30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  <xf numFmtId="0" fontId="1" fillId="0" borderId="0"/>
    <xf numFmtId="0" fontId="1" fillId="0" borderId="0"/>
  </cellStyleXfs>
  <cellXfs count="143">
    <xf numFmtId="0" fontId="0" fillId="0" borderId="0" xfId="0"/>
    <xf numFmtId="164" fontId="2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22" fillId="0" borderId="0" xfId="0" applyNumberFormat="1" applyFont="1" applyAlignment="1">
      <alignment vertical="center"/>
    </xf>
    <xf numFmtId="164" fontId="24" fillId="19" borderId="9" xfId="0" applyNumberFormat="1" applyFont="1" applyFill="1" applyBorder="1" applyAlignment="1">
      <alignment horizontal="center" vertical="center"/>
    </xf>
    <xf numFmtId="0" fontId="24" fillId="19" borderId="11" xfId="0" applyFont="1" applyFill="1" applyBorder="1" applyAlignment="1">
      <alignment horizontal="centerContinuous" vertical="center"/>
    </xf>
    <xf numFmtId="164" fontId="24" fillId="19" borderId="10" xfId="0" applyNumberFormat="1" applyFont="1" applyFill="1" applyBorder="1" applyAlignment="1">
      <alignment horizontal="center"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32" fillId="0" borderId="0" xfId="31" applyFont="1" applyBorder="1" applyAlignment="1" applyProtection="1">
      <alignment vertical="center"/>
    </xf>
    <xf numFmtId="164" fontId="21" fillId="0" borderId="0" xfId="0" applyNumberFormat="1" applyFont="1" applyBorder="1" applyAlignment="1">
      <alignment vertical="center"/>
    </xf>
    <xf numFmtId="164" fontId="22" fillId="0" borderId="0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 wrapText="1"/>
    </xf>
    <xf numFmtId="164" fontId="27" fillId="0" borderId="0" xfId="0" applyNumberFormat="1" applyFont="1" applyFill="1" applyAlignment="1">
      <alignment vertical="center" wrapText="1"/>
    </xf>
    <xf numFmtId="164" fontId="27" fillId="0" borderId="0" xfId="0" applyNumberFormat="1" applyFont="1" applyFill="1" applyBorder="1" applyAlignment="1">
      <alignment vertical="center"/>
    </xf>
    <xf numFmtId="164" fontId="23" fillId="19" borderId="9" xfId="0" applyNumberFormat="1" applyFont="1" applyFill="1" applyBorder="1" applyAlignment="1">
      <alignment horizontal="center" vertical="center"/>
    </xf>
    <xf numFmtId="164" fontId="23" fillId="19" borderId="13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3" fillId="0" borderId="0" xfId="0" applyFont="1"/>
    <xf numFmtId="0" fontId="33" fillId="0" borderId="0" xfId="0" applyFont="1" applyAlignment="1"/>
    <xf numFmtId="0" fontId="0" fillId="0" borderId="0" xfId="0" applyFill="1"/>
    <xf numFmtId="164" fontId="34" fillId="0" borderId="0" xfId="0" applyNumberFormat="1" applyFont="1" applyFill="1" applyBorder="1" applyAlignment="1">
      <alignment vertical="center"/>
    </xf>
    <xf numFmtId="165" fontId="27" fillId="0" borderId="17" xfId="0" applyNumberFormat="1" applyFont="1" applyFill="1" applyBorder="1" applyAlignment="1">
      <alignment vertical="center"/>
    </xf>
    <xf numFmtId="164" fontId="30" fillId="0" borderId="0" xfId="0" applyNumberFormat="1" applyFont="1" applyFill="1" applyAlignment="1">
      <alignment vertical="center"/>
    </xf>
    <xf numFmtId="164" fontId="27" fillId="0" borderId="11" xfId="0" applyNumberFormat="1" applyFont="1" applyFill="1" applyBorder="1" applyAlignment="1">
      <alignment horizontal="left" vertical="center"/>
    </xf>
    <xf numFmtId="164" fontId="26" fillId="0" borderId="12" xfId="0" applyNumberFormat="1" applyFont="1" applyFill="1" applyBorder="1" applyAlignment="1">
      <alignment horizontal="left" vertical="center"/>
    </xf>
    <xf numFmtId="164" fontId="27" fillId="0" borderId="22" xfId="0" applyNumberFormat="1" applyFont="1" applyFill="1" applyBorder="1" applyAlignment="1">
      <alignment horizontal="left" vertical="center"/>
    </xf>
    <xf numFmtId="164" fontId="26" fillId="0" borderId="23" xfId="0" applyNumberFormat="1" applyFont="1" applyFill="1" applyBorder="1" applyAlignment="1">
      <alignment horizontal="left" vertical="center"/>
    </xf>
    <xf numFmtId="165" fontId="27" fillId="0" borderId="24" xfId="0" applyNumberFormat="1" applyFont="1" applyFill="1" applyBorder="1" applyAlignment="1">
      <alignment vertical="center"/>
    </xf>
    <xf numFmtId="164" fontId="29" fillId="0" borderId="17" xfId="0" applyNumberFormat="1" applyFont="1" applyBorder="1" applyAlignment="1">
      <alignment horizontal="center" vertical="center"/>
    </xf>
    <xf numFmtId="165" fontId="27" fillId="0" borderId="17" xfId="0" applyNumberFormat="1" applyFont="1" applyBorder="1" applyAlignment="1">
      <alignment vertical="center"/>
    </xf>
    <xf numFmtId="165" fontId="27" fillId="0" borderId="16" xfId="0" applyNumberFormat="1" applyFont="1" applyBorder="1" applyAlignment="1">
      <alignment vertical="center"/>
    </xf>
    <xf numFmtId="164" fontId="29" fillId="0" borderId="18" xfId="0" applyNumberFormat="1" applyFont="1" applyBorder="1" applyAlignment="1">
      <alignment horizontal="center" vertical="center"/>
    </xf>
    <xf numFmtId="165" fontId="27" fillId="0" borderId="18" xfId="0" quotePrefix="1" applyNumberFormat="1" applyFont="1" applyBorder="1" applyAlignment="1">
      <alignment vertical="center"/>
    </xf>
    <xf numFmtId="165" fontId="27" fillId="0" borderId="18" xfId="0" applyNumberFormat="1" applyFont="1" applyBorder="1" applyAlignment="1">
      <alignment vertical="center"/>
    </xf>
    <xf numFmtId="164" fontId="37" fillId="0" borderId="0" xfId="0" applyNumberFormat="1" applyFont="1" applyAlignment="1">
      <alignment vertical="center" wrapText="1"/>
    </xf>
    <xf numFmtId="0" fontId="39" fillId="0" borderId="0" xfId="0" applyFont="1"/>
    <xf numFmtId="164" fontId="39" fillId="0" borderId="0" xfId="0" applyNumberFormat="1" applyFont="1" applyFill="1" applyBorder="1" applyAlignment="1">
      <alignment vertical="center"/>
    </xf>
    <xf numFmtId="167" fontId="27" fillId="0" borderId="24" xfId="0" applyNumberFormat="1" applyFont="1" applyFill="1" applyBorder="1" applyAlignment="1">
      <alignment vertical="center"/>
    </xf>
    <xf numFmtId="167" fontId="27" fillId="0" borderId="17" xfId="0" applyNumberFormat="1" applyFont="1" applyFill="1" applyBorder="1" applyAlignment="1">
      <alignment vertical="center"/>
    </xf>
    <xf numFmtId="164" fontId="39" fillId="0" borderId="0" xfId="35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0" fontId="24" fillId="19" borderId="12" xfId="0" applyFont="1" applyFill="1" applyBorder="1" applyAlignment="1">
      <alignment horizontal="centerContinuous" vertical="center"/>
    </xf>
    <xf numFmtId="166" fontId="27" fillId="0" borderId="11" xfId="0" applyNumberFormat="1" applyFont="1" applyBorder="1" applyAlignment="1">
      <alignment vertical="center"/>
    </xf>
    <xf numFmtId="166" fontId="27" fillId="0" borderId="12" xfId="0" applyNumberFormat="1" applyFont="1" applyBorder="1" applyAlignment="1">
      <alignment vertical="center"/>
    </xf>
    <xf numFmtId="166" fontId="27" fillId="0" borderId="25" xfId="0" applyNumberFormat="1" applyFont="1" applyBorder="1" applyAlignment="1">
      <alignment vertical="center"/>
    </xf>
    <xf numFmtId="166" fontId="27" fillId="0" borderId="26" xfId="0" applyNumberFormat="1" applyFont="1" applyBorder="1" applyAlignment="1">
      <alignment vertical="center"/>
    </xf>
    <xf numFmtId="166" fontId="27" fillId="0" borderId="25" xfId="0" applyNumberFormat="1" applyFont="1" applyFill="1" applyBorder="1" applyAlignment="1">
      <alignment vertical="center"/>
    </xf>
    <xf numFmtId="166" fontId="27" fillId="0" borderId="26" xfId="0" applyNumberFormat="1" applyFont="1" applyFill="1" applyBorder="1" applyAlignment="1">
      <alignment vertical="center"/>
    </xf>
    <xf numFmtId="167" fontId="27" fillId="0" borderId="28" xfId="0" applyNumberFormat="1" applyFont="1" applyFill="1" applyBorder="1" applyAlignment="1">
      <alignment vertical="center"/>
    </xf>
    <xf numFmtId="0" fontId="20" fillId="0" borderId="26" xfId="0" applyFont="1" applyFill="1" applyBorder="1" applyAlignment="1">
      <alignment vertical="center"/>
    </xf>
    <xf numFmtId="0" fontId="20" fillId="0" borderId="27" xfId="0" applyFont="1" applyFill="1" applyBorder="1" applyAlignment="1">
      <alignment vertical="center"/>
    </xf>
    <xf numFmtId="165" fontId="27" fillId="0" borderId="28" xfId="0" applyNumberFormat="1" applyFont="1" applyFill="1" applyBorder="1" applyAlignment="1">
      <alignment vertical="center"/>
    </xf>
    <xf numFmtId="0" fontId="20" fillId="0" borderId="30" xfId="0" applyFont="1" applyFill="1" applyBorder="1" applyAlignment="1">
      <alignment vertical="center"/>
    </xf>
    <xf numFmtId="165" fontId="27" fillId="0" borderId="31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0" fontId="20" fillId="0" borderId="29" xfId="0" applyFont="1" applyFill="1" applyBorder="1" applyAlignment="1">
      <alignment vertical="center"/>
    </xf>
    <xf numFmtId="167" fontId="27" fillId="0" borderId="32" xfId="0" applyNumberFormat="1" applyFont="1" applyFill="1" applyBorder="1" applyAlignment="1">
      <alignment vertical="center"/>
    </xf>
    <xf numFmtId="165" fontId="27" fillId="0" borderId="19" xfId="0" applyNumberFormat="1" applyFont="1" applyFill="1" applyBorder="1" applyAlignment="1">
      <alignment vertical="center"/>
    </xf>
    <xf numFmtId="167" fontId="27" fillId="0" borderId="35" xfId="0" applyNumberFormat="1" applyFont="1" applyFill="1" applyBorder="1" applyAlignment="1">
      <alignment vertical="center"/>
    </xf>
    <xf numFmtId="167" fontId="27" fillId="0" borderId="17" xfId="0" applyNumberFormat="1" applyFont="1" applyBorder="1" applyAlignment="1">
      <alignment vertical="center"/>
    </xf>
    <xf numFmtId="167" fontId="27" fillId="0" borderId="18" xfId="0" applyNumberFormat="1" applyFont="1" applyBorder="1" applyAlignment="1">
      <alignment vertical="center"/>
    </xf>
    <xf numFmtId="167" fontId="27" fillId="0" borderId="16" xfId="0" applyNumberFormat="1" applyFont="1" applyBorder="1" applyAlignment="1">
      <alignment vertical="center"/>
    </xf>
    <xf numFmtId="164" fontId="27" fillId="0" borderId="37" xfId="0" applyNumberFormat="1" applyFont="1" applyFill="1" applyBorder="1" applyAlignment="1">
      <alignment horizontal="left" vertical="center"/>
    </xf>
    <xf numFmtId="164" fontId="27" fillId="0" borderId="38" xfId="0" applyNumberFormat="1" applyFont="1" applyFill="1" applyBorder="1" applyAlignment="1">
      <alignment horizontal="left" vertical="center"/>
    </xf>
    <xf numFmtId="165" fontId="27" fillId="0" borderId="36" xfId="0" applyNumberFormat="1" applyFont="1" applyFill="1" applyBorder="1" applyAlignment="1">
      <alignment vertical="center"/>
    </xf>
    <xf numFmtId="164" fontId="23" fillId="22" borderId="9" xfId="0" applyNumberFormat="1" applyFont="1" applyFill="1" applyBorder="1" applyAlignment="1">
      <alignment vertical="center"/>
    </xf>
    <xf numFmtId="164" fontId="23" fillId="22" borderId="20" xfId="0" applyNumberFormat="1" applyFont="1" applyFill="1" applyBorder="1" applyAlignment="1">
      <alignment horizontal="right" vertical="center"/>
    </xf>
    <xf numFmtId="164" fontId="24" fillId="22" borderId="10" xfId="0" applyNumberFormat="1" applyFont="1" applyFill="1" applyBorder="1" applyAlignment="1">
      <alignment horizontal="right" vertical="center"/>
    </xf>
    <xf numFmtId="165" fontId="24" fillId="22" borderId="10" xfId="0" applyNumberFormat="1" applyFont="1" applyFill="1" applyBorder="1" applyAlignment="1">
      <alignment vertical="center"/>
    </xf>
    <xf numFmtId="167" fontId="24" fillId="22" borderId="10" xfId="0" applyNumberFormat="1" applyFont="1" applyFill="1" applyBorder="1" applyAlignment="1">
      <alignment vertical="center"/>
    </xf>
    <xf numFmtId="0" fontId="23" fillId="22" borderId="9" xfId="0" applyFont="1" applyFill="1" applyBorder="1" applyAlignment="1">
      <alignment vertical="center"/>
    </xf>
    <xf numFmtId="0" fontId="23" fillId="22" borderId="13" xfId="0" applyFont="1" applyFill="1" applyBorder="1" applyAlignment="1">
      <alignment vertical="center"/>
    </xf>
    <xf numFmtId="164" fontId="27" fillId="20" borderId="12" xfId="0" applyNumberFormat="1" applyFont="1" applyFill="1" applyBorder="1" applyAlignment="1">
      <alignment horizontal="centerContinuous" vertical="center"/>
    </xf>
    <xf numFmtId="167" fontId="24" fillId="20" borderId="10" xfId="0" applyNumberFormat="1" applyFont="1" applyFill="1" applyBorder="1" applyAlignment="1">
      <alignment vertical="center"/>
    </xf>
    <xf numFmtId="164" fontId="26" fillId="20" borderId="20" xfId="0" applyNumberFormat="1" applyFont="1" applyFill="1" applyBorder="1" applyAlignment="1">
      <alignment horizontal="centerContinuous" vertical="center" wrapText="1"/>
    </xf>
    <xf numFmtId="165" fontId="24" fillId="20" borderId="20" xfId="0" applyNumberFormat="1" applyFont="1" applyFill="1" applyBorder="1" applyAlignment="1">
      <alignment vertical="center"/>
    </xf>
    <xf numFmtId="164" fontId="20" fillId="20" borderId="13" xfId="0" applyNumberFormat="1" applyFont="1" applyFill="1" applyBorder="1" applyAlignment="1">
      <alignment horizontal="centerContinuous" vertical="center"/>
    </xf>
    <xf numFmtId="164" fontId="27" fillId="20" borderId="20" xfId="0" applyNumberFormat="1" applyFont="1" applyFill="1" applyBorder="1" applyAlignment="1">
      <alignment horizontal="centerContinuous" vertical="center"/>
    </xf>
    <xf numFmtId="165" fontId="24" fillId="20" borderId="10" xfId="0" applyNumberFormat="1" applyFont="1" applyFill="1" applyBorder="1" applyAlignment="1">
      <alignment vertical="center"/>
    </xf>
    <xf numFmtId="164" fontId="27" fillId="20" borderId="13" xfId="0" applyNumberFormat="1" applyFont="1" applyFill="1" applyBorder="1" applyAlignment="1">
      <alignment horizontal="centerContinuous" vertical="center"/>
    </xf>
    <xf numFmtId="164" fontId="27" fillId="21" borderId="13" xfId="0" applyNumberFormat="1" applyFont="1" applyFill="1" applyBorder="1" applyAlignment="1">
      <alignment vertical="center"/>
    </xf>
    <xf numFmtId="164" fontId="27" fillId="21" borderId="20" xfId="0" applyNumberFormat="1" applyFont="1" applyFill="1" applyBorder="1" applyAlignment="1">
      <alignment vertical="center"/>
    </xf>
    <xf numFmtId="167" fontId="24" fillId="21" borderId="10" xfId="0" applyNumberFormat="1" applyFont="1" applyFill="1" applyBorder="1" applyAlignment="1">
      <alignment vertical="center"/>
    </xf>
    <xf numFmtId="164" fontId="27" fillId="22" borderId="13" xfId="0" applyNumberFormat="1" applyFont="1" applyFill="1" applyBorder="1" applyAlignment="1">
      <alignment vertical="center"/>
    </xf>
    <xf numFmtId="165" fontId="23" fillId="22" borderId="10" xfId="0" applyNumberFormat="1" applyFont="1" applyFill="1" applyBorder="1" applyAlignment="1">
      <alignment vertical="center"/>
    </xf>
    <xf numFmtId="168" fontId="23" fillId="22" borderId="10" xfId="0" applyNumberFormat="1" applyFont="1" applyFill="1" applyBorder="1" applyAlignment="1">
      <alignment vertical="center"/>
    </xf>
    <xf numFmtId="165" fontId="27" fillId="0" borderId="28" xfId="0" applyNumberFormat="1" applyFont="1" applyBorder="1" applyAlignment="1">
      <alignment vertical="center"/>
    </xf>
    <xf numFmtId="165" fontId="23" fillId="22" borderId="10" xfId="0" applyNumberFormat="1" applyFont="1" applyFill="1" applyBorder="1" applyAlignment="1">
      <alignment horizontal="right" vertical="center"/>
    </xf>
    <xf numFmtId="169" fontId="27" fillId="0" borderId="17" xfId="0" applyNumberFormat="1" applyFont="1" applyBorder="1" applyAlignment="1">
      <alignment vertical="center"/>
    </xf>
    <xf numFmtId="169" fontId="27" fillId="0" borderId="28" xfId="0" applyNumberFormat="1" applyFont="1" applyBorder="1" applyAlignment="1">
      <alignment vertical="center"/>
    </xf>
    <xf numFmtId="169" fontId="23" fillId="22" borderId="10" xfId="0" applyNumberFormat="1" applyFont="1" applyFill="1" applyBorder="1" applyAlignment="1">
      <alignment horizontal="right" vertical="center"/>
    </xf>
    <xf numFmtId="0" fontId="24" fillId="21" borderId="11" xfId="0" applyFont="1" applyFill="1" applyBorder="1" applyAlignment="1">
      <alignment horizontal="left" vertical="center"/>
    </xf>
    <xf numFmtId="164" fontId="27" fillId="21" borderId="12" xfId="0" applyNumberFormat="1" applyFont="1" applyFill="1" applyBorder="1" applyAlignment="1">
      <alignment horizontal="centerContinuous" vertical="center"/>
    </xf>
    <xf numFmtId="165" fontId="24" fillId="21" borderId="15" xfId="0" applyNumberFormat="1" applyFont="1" applyFill="1" applyBorder="1" applyAlignment="1">
      <alignment vertical="center"/>
    </xf>
    <xf numFmtId="0" fontId="24" fillId="21" borderId="9" xfId="0" applyNumberFormat="1" applyFont="1" applyFill="1" applyBorder="1" applyAlignment="1">
      <alignment vertical="center"/>
    </xf>
    <xf numFmtId="165" fontId="24" fillId="21" borderId="21" xfId="0" applyNumberFormat="1" applyFont="1" applyFill="1" applyBorder="1" applyAlignment="1">
      <alignment vertical="center"/>
    </xf>
    <xf numFmtId="165" fontId="24" fillId="21" borderId="10" xfId="0" applyNumberFormat="1" applyFont="1" applyFill="1" applyBorder="1" applyAlignment="1">
      <alignment vertical="center"/>
    </xf>
    <xf numFmtId="0" fontId="20" fillId="0" borderId="39" xfId="0" applyFont="1" applyFill="1" applyBorder="1" applyAlignment="1">
      <alignment vertical="center"/>
    </xf>
    <xf numFmtId="0" fontId="20" fillId="0" borderId="40" xfId="0" applyFont="1" applyFill="1" applyBorder="1" applyAlignment="1">
      <alignment vertical="center"/>
    </xf>
    <xf numFmtId="165" fontId="27" fillId="0" borderId="40" xfId="0" applyNumberFormat="1" applyFont="1" applyFill="1" applyBorder="1" applyAlignment="1">
      <alignment vertical="center"/>
    </xf>
    <xf numFmtId="0" fontId="20" fillId="0" borderId="41" xfId="0" applyFont="1" applyFill="1" applyBorder="1" applyAlignment="1">
      <alignment vertical="center"/>
    </xf>
    <xf numFmtId="0" fontId="20" fillId="0" borderId="42" xfId="0" applyFont="1" applyFill="1" applyBorder="1" applyAlignment="1">
      <alignment vertical="center"/>
    </xf>
    <xf numFmtId="165" fontId="27" fillId="0" borderId="42" xfId="0" applyNumberFormat="1" applyFont="1" applyFill="1" applyBorder="1" applyAlignment="1">
      <alignment vertical="center"/>
    </xf>
    <xf numFmtId="167" fontId="27" fillId="0" borderId="43" xfId="0" applyNumberFormat="1" applyFont="1" applyFill="1" applyBorder="1" applyAlignment="1">
      <alignment vertical="center"/>
    </xf>
    <xf numFmtId="165" fontId="27" fillId="0" borderId="43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44" xfId="0" applyFont="1" applyFill="1" applyBorder="1" applyAlignment="1">
      <alignment vertical="center"/>
    </xf>
    <xf numFmtId="165" fontId="27" fillId="0" borderId="44" xfId="0" applyNumberFormat="1" applyFont="1" applyFill="1" applyBorder="1" applyAlignment="1">
      <alignment vertical="center"/>
    </xf>
    <xf numFmtId="167" fontId="27" fillId="0" borderId="45" xfId="0" applyNumberFormat="1" applyFont="1" applyFill="1" applyBorder="1" applyAlignment="1">
      <alignment vertical="center"/>
    </xf>
    <xf numFmtId="165" fontId="27" fillId="0" borderId="45" xfId="0" applyNumberFormat="1" applyFont="1" applyFill="1" applyBorder="1" applyAlignment="1">
      <alignment vertical="center"/>
    </xf>
    <xf numFmtId="0" fontId="23" fillId="0" borderId="0" xfId="0" applyNumberFormat="1" applyFont="1" applyBorder="1" applyAlignment="1">
      <alignment vertical="center" wrapText="1"/>
    </xf>
    <xf numFmtId="164" fontId="1" fillId="0" borderId="0" xfId="0" applyNumberFormat="1" applyFont="1" applyBorder="1" applyAlignment="1">
      <alignment vertical="center"/>
    </xf>
    <xf numFmtId="164" fontId="22" fillId="0" borderId="0" xfId="47" applyNumberFormat="1" applyFont="1" applyAlignment="1">
      <alignment vertical="center"/>
    </xf>
    <xf numFmtId="0" fontId="25" fillId="19" borderId="10" xfId="0" applyFont="1" applyFill="1" applyBorder="1" applyAlignment="1">
      <alignment horizontal="centerContinuous" vertical="center" wrapText="1"/>
    </xf>
    <xf numFmtId="164" fontId="24" fillId="19" borderId="10" xfId="0" applyNumberFormat="1" applyFont="1" applyFill="1" applyBorder="1" applyAlignment="1">
      <alignment horizontal="center" vertical="center"/>
    </xf>
    <xf numFmtId="0" fontId="24" fillId="19" borderId="10" xfId="0" applyFont="1" applyFill="1" applyBorder="1" applyAlignment="1">
      <alignment horizontal="center" vertical="center"/>
    </xf>
    <xf numFmtId="164" fontId="28" fillId="0" borderId="0" xfId="0" applyNumberFormat="1" applyFont="1" applyFill="1" applyBorder="1" applyAlignment="1">
      <alignment vertical="center"/>
    </xf>
    <xf numFmtId="0" fontId="24" fillId="19" borderId="17" xfId="0" applyFont="1" applyFill="1" applyBorder="1" applyAlignment="1">
      <alignment horizontal="centerContinuous" vertical="center"/>
    </xf>
    <xf numFmtId="164" fontId="27" fillId="19" borderId="12" xfId="0" applyNumberFormat="1" applyFont="1" applyFill="1" applyBorder="1" applyAlignment="1">
      <alignment horizontal="centerContinuous" vertical="center"/>
    </xf>
    <xf numFmtId="164" fontId="39" fillId="0" borderId="0" xfId="0" applyNumberFormat="1" applyFont="1" applyAlignment="1">
      <alignment vertical="center"/>
    </xf>
    <xf numFmtId="164" fontId="24" fillId="19" borderId="10" xfId="0" applyNumberFormat="1" applyFont="1" applyFill="1" applyBorder="1" applyAlignment="1">
      <alignment horizontal="center" vertical="center" wrapText="1"/>
    </xf>
    <xf numFmtId="164" fontId="27" fillId="0" borderId="11" xfId="0" applyNumberFormat="1" applyFont="1" applyFill="1" applyBorder="1" applyAlignment="1">
      <alignment horizontal="left" vertical="center"/>
    </xf>
    <xf numFmtId="164" fontId="27" fillId="0" borderId="21" xfId="0" applyNumberFormat="1" applyFont="1" applyFill="1" applyBorder="1" applyAlignment="1">
      <alignment horizontal="left" vertical="center"/>
    </xf>
    <xf numFmtId="164" fontId="27" fillId="0" borderId="16" xfId="0" applyNumberFormat="1" applyFont="1" applyBorder="1" applyAlignment="1">
      <alignment horizontal="center"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vertical="center" wrapText="1"/>
    </xf>
    <xf numFmtId="164" fontId="31" fillId="0" borderId="0" xfId="31" applyNumberFormat="1" applyFont="1" applyBorder="1" applyAlignment="1" applyProtection="1">
      <alignment horizontal="left" vertical="center"/>
    </xf>
    <xf numFmtId="164" fontId="42" fillId="0" borderId="14" xfId="31" applyNumberFormat="1" applyFont="1" applyBorder="1" applyAlignment="1" applyProtection="1">
      <alignment horizontal="left" vertical="center"/>
    </xf>
    <xf numFmtId="0" fontId="42" fillId="0" borderId="14" xfId="31" applyFont="1" applyBorder="1" applyAlignment="1" applyProtection="1">
      <alignment vertical="center"/>
    </xf>
    <xf numFmtId="0" fontId="23" fillId="0" borderId="0" xfId="0" applyNumberFormat="1" applyFont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164" fontId="30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27" fillId="0" borderId="33" xfId="0" applyNumberFormat="1" applyFont="1" applyFill="1" applyBorder="1" applyAlignment="1">
      <alignment horizontal="left" vertical="center"/>
    </xf>
    <xf numFmtId="164" fontId="27" fillId="0" borderId="34" xfId="0" applyNumberFormat="1" applyFont="1" applyFill="1" applyBorder="1" applyAlignment="1">
      <alignment horizontal="left" vertical="center"/>
    </xf>
    <xf numFmtId="170" fontId="25" fillId="20" borderId="9" xfId="0" applyNumberFormat="1" applyFont="1" applyFill="1" applyBorder="1" applyAlignment="1">
      <alignment vertical="center"/>
    </xf>
    <xf numFmtId="171" fontId="20" fillId="0" borderId="46" xfId="0" applyNumberFormat="1" applyFont="1" applyFill="1" applyBorder="1" applyAlignment="1">
      <alignment vertical="center"/>
    </xf>
  </cellXfs>
  <cellStyles count="4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32"/>
    <cellStyle name="Incorrecto" xfId="33" builtinId="27" customBuiltin="1"/>
    <cellStyle name="Neutral" xfId="34" builtinId="28" customBuiltin="1"/>
    <cellStyle name="Normal" xfId="0" builtinId="0"/>
    <cellStyle name="Normal 2" xfId="35"/>
    <cellStyle name="Normal 2 2" xfId="48"/>
    <cellStyle name="Normal 3" xfId="47"/>
    <cellStyle name="Notas" xfId="36" builtinId="10" customBuiltin="1"/>
    <cellStyle name="Notas 2" xfId="37"/>
    <cellStyle name="Notas 3" xfId="38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000099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8</xdr:row>
      <xdr:rowOff>0</xdr:rowOff>
    </xdr:from>
    <xdr:to>
      <xdr:col>11</xdr:col>
      <xdr:colOff>38099</xdr:colOff>
      <xdr:row>11</xdr:row>
      <xdr:rowOff>57150</xdr:rowOff>
    </xdr:to>
    <xdr:sp macro="" textlink="">
      <xdr:nvSpPr>
        <xdr:cNvPr id="1101" name="Rectangle 1"/>
        <xdr:cNvSpPr>
          <a:spLocks noChangeArrowheads="1"/>
        </xdr:cNvSpPr>
      </xdr:nvSpPr>
      <xdr:spPr bwMode="auto">
        <a:xfrm>
          <a:off x="1142998" y="1562100"/>
          <a:ext cx="5981701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biktimak diren eta Diru-sarrerak Bermatzeko Errenta (DBE) jasotzen duten emakumeak. 2023.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143000" y="4562475"/>
          <a:ext cx="5600700" cy="3810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biktimak diren eta Diru-sarrerak Bermatzeko Errenta (DBE) jasotzen duten emakumeak, altak. Bizkaia. 2023. </a:t>
          </a:r>
        </a:p>
      </xdr:txBody>
    </xdr:sp>
    <xdr:clientData/>
  </xdr:twoCellAnchor>
  <xdr:twoCellAnchor editAs="oneCell">
    <xdr:from>
      <xdr:col>2</xdr:col>
      <xdr:colOff>0</xdr:colOff>
      <xdr:row>1</xdr:row>
      <xdr:rowOff>1</xdr:rowOff>
    </xdr:from>
    <xdr:to>
      <xdr:col>4</xdr:col>
      <xdr:colOff>677141</xdr:colOff>
      <xdr:row>4</xdr:row>
      <xdr:rowOff>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6"/>
          <a:ext cx="1877291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235733</xdr:colOff>
      <xdr:row>1</xdr:row>
      <xdr:rowOff>92874</xdr:rowOff>
    </xdr:from>
    <xdr:to>
      <xdr:col>1</xdr:col>
      <xdr:colOff>310169</xdr:colOff>
      <xdr:row>3</xdr:row>
      <xdr:rowOff>61674</xdr:rowOff>
    </xdr:to>
    <xdr:pic>
      <xdr:nvPicPr>
        <xdr:cNvPr id="7" name="6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733" y="292899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tabSelected="1" zoomScaleNormal="100" workbookViewId="0"/>
  </sheetViews>
  <sheetFormatPr baseColWidth="10" defaultRowHeight="12.75" x14ac:dyDescent="0.2"/>
  <cols>
    <col min="1" max="1" width="11.42578125" style="7" customWidth="1"/>
    <col min="2" max="2" width="5.7109375" style="7" customWidth="1"/>
    <col min="3" max="3" width="7" style="7" customWidth="1"/>
    <col min="4" max="4" width="6.7109375" style="7" customWidth="1"/>
    <col min="5" max="5" width="5.7109375" style="7" customWidth="1"/>
    <col min="6" max="6" width="67.7109375" style="7" customWidth="1"/>
    <col min="7" max="7" width="4.140625" style="7" customWidth="1"/>
  </cols>
  <sheetData>
    <row r="1" spans="1:14" s="7" customFormat="1" ht="15.95" customHeight="1" x14ac:dyDescent="0.2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7" customFormat="1" ht="12" customHeight="1" x14ac:dyDescent="0.2">
      <c r="B2" s="8"/>
      <c r="C2" s="9"/>
      <c r="D2" s="9"/>
      <c r="E2" s="9"/>
      <c r="F2" s="9"/>
      <c r="G2" s="9"/>
      <c r="H2" s="9"/>
      <c r="I2" s="9"/>
      <c r="J2" s="9"/>
      <c r="K2" s="9"/>
    </row>
    <row r="3" spans="1:14" s="7" customFormat="1" ht="12" customHeight="1" x14ac:dyDescent="0.2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</row>
    <row r="4" spans="1:14" s="7" customFormat="1" ht="12" customHeight="1" x14ac:dyDescent="0.2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s="7" customFormat="1" ht="24" customHeight="1" x14ac:dyDescent="0.2"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spans="1:14" s="7" customFormat="1" ht="15.75" customHeight="1" x14ac:dyDescent="0.2">
      <c r="C6" s="1" t="s">
        <v>55</v>
      </c>
      <c r="F6" s="9"/>
      <c r="G6" s="9"/>
      <c r="H6" s="9"/>
      <c r="I6" s="9"/>
      <c r="J6" s="9"/>
      <c r="K6" s="9"/>
      <c r="L6" s="9"/>
      <c r="M6" s="9"/>
      <c r="N6" s="8"/>
    </row>
    <row r="7" spans="1:14" s="7" customFormat="1" ht="15.75" customHeight="1" x14ac:dyDescent="0.2">
      <c r="C7" s="3" t="s">
        <v>56</v>
      </c>
      <c r="D7" s="1"/>
      <c r="E7" s="1"/>
      <c r="F7" s="1"/>
      <c r="G7" s="9"/>
      <c r="H7" s="9"/>
      <c r="I7" s="9"/>
      <c r="J7" s="9"/>
      <c r="K7" s="9"/>
      <c r="L7" s="9"/>
      <c r="M7" s="9"/>
      <c r="N7" s="8"/>
    </row>
    <row r="8" spans="1:14" s="7" customFormat="1" ht="18" customHeight="1" x14ac:dyDescent="0.2">
      <c r="C8" s="3" t="s">
        <v>57</v>
      </c>
      <c r="D8" s="1"/>
      <c r="E8" s="1"/>
      <c r="F8" s="1"/>
      <c r="G8" s="9"/>
      <c r="H8" s="9"/>
      <c r="I8" s="9"/>
      <c r="J8" s="9"/>
      <c r="K8" s="9"/>
      <c r="L8" s="9"/>
      <c r="M8" s="9"/>
      <c r="N8" s="8"/>
    </row>
    <row r="9" spans="1:14" s="7" customFormat="1" ht="15.95" customHeight="1" x14ac:dyDescent="0.2">
      <c r="D9" s="133" t="s">
        <v>110</v>
      </c>
      <c r="E9" s="133"/>
      <c r="F9" s="134"/>
      <c r="G9" s="9"/>
      <c r="H9" s="9"/>
      <c r="I9" s="9"/>
      <c r="J9" s="9"/>
      <c r="K9" s="9"/>
      <c r="L9" s="9"/>
      <c r="M9" s="9"/>
      <c r="N9" s="8"/>
    </row>
    <row r="10" spans="1:14" s="7" customFormat="1" ht="32.1" customHeight="1" x14ac:dyDescent="0.2">
      <c r="E10" s="135" t="s">
        <v>65</v>
      </c>
      <c r="F10" s="136"/>
      <c r="G10" s="2"/>
      <c r="H10" s="2"/>
    </row>
    <row r="11" spans="1:14" s="7" customFormat="1" ht="15.95" customHeight="1" x14ac:dyDescent="0.2">
      <c r="E11" s="115"/>
      <c r="F11" s="39" t="s">
        <v>58</v>
      </c>
      <c r="G11" s="2"/>
      <c r="H11" s="2"/>
    </row>
    <row r="12" spans="1:14" s="7" customFormat="1" ht="15.95" customHeight="1" x14ac:dyDescent="0.2">
      <c r="E12" s="115"/>
      <c r="F12" s="39" t="s">
        <v>59</v>
      </c>
      <c r="G12" s="2"/>
      <c r="H12" s="2"/>
    </row>
    <row r="13" spans="1:14" s="7" customFormat="1" ht="32.1" customHeight="1" x14ac:dyDescent="0.2">
      <c r="A13" s="8"/>
      <c r="B13" s="8"/>
      <c r="C13" s="11"/>
      <c r="D13" s="11"/>
      <c r="E13" s="135" t="s">
        <v>66</v>
      </c>
      <c r="F13" s="136"/>
      <c r="G13" s="11"/>
      <c r="H13" s="9"/>
      <c r="I13" s="9"/>
      <c r="J13" s="9"/>
      <c r="K13" s="9"/>
      <c r="L13" s="9"/>
      <c r="M13" s="9"/>
      <c r="N13" s="8"/>
    </row>
    <row r="14" spans="1:14" s="7" customFormat="1" ht="15.95" customHeight="1" x14ac:dyDescent="0.2">
      <c r="C14" s="27"/>
      <c r="D14" s="21"/>
      <c r="E14" s="115"/>
      <c r="F14" s="39" t="s">
        <v>60</v>
      </c>
      <c r="G14" s="2"/>
      <c r="H14" s="8"/>
      <c r="I14" s="8"/>
      <c r="J14" s="8"/>
      <c r="K14" s="8"/>
      <c r="L14" s="8"/>
      <c r="M14" s="8"/>
      <c r="N14" s="8"/>
    </row>
    <row r="15" spans="1:14" s="7" customFormat="1" ht="15.95" customHeight="1" x14ac:dyDescent="0.2">
      <c r="D15" s="10"/>
      <c r="E15" s="115"/>
      <c r="F15" s="39" t="s">
        <v>61</v>
      </c>
      <c r="G15" s="12"/>
      <c r="H15" s="9"/>
      <c r="I15" s="9"/>
      <c r="J15" s="9"/>
      <c r="K15" s="9"/>
      <c r="L15" s="9"/>
      <c r="M15" s="9"/>
      <c r="N15" s="8"/>
    </row>
    <row r="16" spans="1:14" s="7" customFormat="1" ht="15.95" customHeight="1" x14ac:dyDescent="0.2">
      <c r="E16" s="115"/>
      <c r="F16" s="39" t="s">
        <v>62</v>
      </c>
      <c r="G16" s="2"/>
      <c r="H16" s="2"/>
    </row>
    <row r="17" spans="1:14" s="7" customFormat="1" ht="15.95" customHeight="1" x14ac:dyDescent="0.2">
      <c r="E17" s="115"/>
      <c r="F17" s="39" t="s">
        <v>63</v>
      </c>
      <c r="G17" s="2"/>
      <c r="H17" s="2"/>
    </row>
    <row r="18" spans="1:14" s="7" customFormat="1" ht="15.95" customHeight="1" x14ac:dyDescent="0.2">
      <c r="A18" s="8"/>
      <c r="B18" s="8"/>
      <c r="C18" s="11"/>
      <c r="D18" s="11"/>
      <c r="E18" s="116"/>
      <c r="F18" s="39" t="s">
        <v>64</v>
      </c>
      <c r="G18" s="11"/>
      <c r="H18" s="9"/>
      <c r="I18" s="9"/>
      <c r="J18" s="9"/>
      <c r="K18" s="9"/>
      <c r="L18" s="9"/>
      <c r="M18" s="9"/>
      <c r="N18" s="8"/>
    </row>
    <row r="19" spans="1:14" s="7" customFormat="1" ht="15.95" customHeight="1" x14ac:dyDescent="0.2">
      <c r="A19" s="8"/>
      <c r="B19" s="8"/>
      <c r="C19" s="11"/>
      <c r="D19" s="11"/>
      <c r="E19" s="8"/>
      <c r="F19" s="17"/>
      <c r="G19" s="11"/>
      <c r="H19" s="9"/>
      <c r="I19" s="9"/>
      <c r="J19" s="9"/>
      <c r="K19" s="9"/>
      <c r="L19" s="9"/>
      <c r="M19" s="9"/>
      <c r="N19" s="8"/>
    </row>
    <row r="20" spans="1:14" s="7" customFormat="1" ht="15.95" customHeight="1" x14ac:dyDescent="0.2">
      <c r="A20" s="8"/>
      <c r="B20" s="8"/>
      <c r="C20" s="11"/>
      <c r="D20" s="8"/>
      <c r="E20" s="8"/>
      <c r="F20" s="8"/>
      <c r="G20" s="8"/>
      <c r="H20" s="9"/>
      <c r="I20" s="9"/>
      <c r="J20" s="9"/>
      <c r="K20" s="9"/>
      <c r="L20" s="9"/>
      <c r="M20" s="9"/>
      <c r="N20" s="8"/>
    </row>
    <row r="21" spans="1:14" s="7" customFormat="1" ht="15.95" customHeight="1" x14ac:dyDescent="0.2">
      <c r="A21" s="8"/>
      <c r="B21" s="8"/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8"/>
    </row>
    <row r="22" spans="1:14" s="7" customFormat="1" ht="15.95" customHeight="1" x14ac:dyDescent="0.2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8"/>
    </row>
    <row r="23" spans="1:14" s="7" customFormat="1" ht="15.95" customHeight="1" x14ac:dyDescent="0.2">
      <c r="A23" s="8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8"/>
    </row>
    <row r="24" spans="1:14" s="7" customFormat="1" ht="15.95" customHeight="1" x14ac:dyDescent="0.2">
      <c r="A24" s="8"/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8"/>
    </row>
    <row r="25" spans="1:14" s="7" customFormat="1" ht="15.95" customHeight="1" x14ac:dyDescent="0.2">
      <c r="A25" s="8"/>
      <c r="B25" s="8"/>
      <c r="C25" s="9"/>
      <c r="D25" s="8"/>
      <c r="E25" s="8"/>
      <c r="F25" s="9"/>
      <c r="G25" s="9"/>
      <c r="H25" s="2"/>
    </row>
    <row r="26" spans="1:14" s="7" customFormat="1" ht="15.95" customHeight="1" x14ac:dyDescent="0.2">
      <c r="A26" s="8"/>
      <c r="B26" s="8"/>
      <c r="C26" s="13"/>
      <c r="D26" s="132"/>
      <c r="E26" s="132"/>
      <c r="F26" s="130"/>
      <c r="G26" s="9"/>
      <c r="H26" s="2"/>
    </row>
    <row r="27" spans="1:14" s="7" customFormat="1" ht="15.95" customHeight="1" x14ac:dyDescent="0.2">
      <c r="A27" s="8"/>
      <c r="B27" s="8"/>
      <c r="C27" s="8"/>
      <c r="D27" s="8"/>
      <c r="E27" s="137"/>
      <c r="F27" s="138"/>
      <c r="G27" s="9"/>
      <c r="H27" s="8"/>
      <c r="I27" s="8"/>
      <c r="J27" s="8"/>
      <c r="K27" s="8"/>
      <c r="L27" s="8"/>
      <c r="M27" s="8"/>
      <c r="N27" s="8"/>
    </row>
    <row r="28" spans="1:14" s="7" customFormat="1" ht="15.95" customHeight="1" x14ac:dyDescent="0.2">
      <c r="A28" s="8"/>
      <c r="B28" s="8"/>
      <c r="C28" s="8"/>
      <c r="D28" s="9"/>
      <c r="E28" s="9"/>
      <c r="F28" s="9"/>
      <c r="G28" s="9"/>
      <c r="H28" s="9"/>
      <c r="I28" s="9"/>
      <c r="J28" s="9"/>
      <c r="K28" s="9"/>
      <c r="L28" s="9"/>
      <c r="M28" s="9"/>
      <c r="N28" s="8"/>
    </row>
    <row r="29" spans="1:14" s="7" customFormat="1" ht="15.95" customHeight="1" x14ac:dyDescent="0.2">
      <c r="A29" s="8"/>
      <c r="B29" s="8"/>
      <c r="C29" s="9"/>
      <c r="D29" s="11"/>
      <c r="E29" s="11"/>
      <c r="F29" s="11"/>
      <c r="G29" s="11"/>
      <c r="H29" s="9"/>
      <c r="I29" s="9"/>
      <c r="J29" s="9"/>
      <c r="K29" s="9"/>
      <c r="L29" s="9"/>
      <c r="M29" s="9"/>
      <c r="N29" s="8"/>
    </row>
    <row r="30" spans="1:14" s="7" customFormat="1" ht="15.95" customHeight="1" x14ac:dyDescent="0.2">
      <c r="A30" s="8"/>
      <c r="B30" s="8"/>
      <c r="C30" s="13"/>
      <c r="D30" s="11"/>
      <c r="E30" s="11"/>
      <c r="F30" s="11"/>
      <c r="G30" s="11"/>
      <c r="H30" s="9"/>
      <c r="I30" s="9"/>
      <c r="J30" s="9"/>
      <c r="K30" s="9"/>
      <c r="L30" s="9"/>
      <c r="M30" s="9"/>
      <c r="N30" s="8"/>
    </row>
    <row r="31" spans="1:14" s="7" customFormat="1" ht="15.95" customHeight="1" x14ac:dyDescent="0.2">
      <c r="A31" s="8"/>
      <c r="B31" s="8"/>
      <c r="C31" s="14"/>
      <c r="D31" s="11"/>
      <c r="E31" s="11"/>
      <c r="F31" s="11"/>
      <c r="G31" s="11"/>
      <c r="H31" s="9"/>
      <c r="I31" s="9"/>
      <c r="J31" s="9"/>
      <c r="K31" s="9"/>
      <c r="L31" s="9"/>
      <c r="M31" s="9"/>
      <c r="N31" s="8"/>
    </row>
    <row r="32" spans="1:14" s="7" customFormat="1" ht="15.95" customHeight="1" x14ac:dyDescent="0.2">
      <c r="A32" s="8"/>
      <c r="B32" s="8"/>
      <c r="C32" s="11"/>
      <c r="D32" s="129"/>
      <c r="E32" s="129"/>
      <c r="F32" s="130"/>
      <c r="G32" s="12"/>
      <c r="H32" s="9"/>
      <c r="I32" s="9"/>
      <c r="J32" s="9"/>
      <c r="K32" s="9"/>
      <c r="L32" s="9"/>
      <c r="M32" s="9"/>
      <c r="N32" s="8"/>
    </row>
    <row r="33" spans="1:14" s="7" customFormat="1" ht="15.95" customHeight="1" x14ac:dyDescent="0.2">
      <c r="A33" s="8"/>
      <c r="B33" s="8"/>
      <c r="C33" s="11"/>
      <c r="D33" s="11"/>
      <c r="E33" s="131"/>
      <c r="F33" s="130"/>
      <c r="G33" s="11"/>
      <c r="H33" s="9"/>
      <c r="I33" s="9"/>
      <c r="J33" s="9"/>
      <c r="K33" s="9"/>
      <c r="L33" s="9"/>
      <c r="M33" s="9"/>
      <c r="N33" s="8"/>
    </row>
    <row r="34" spans="1:14" ht="15.95" customHeight="1" x14ac:dyDescent="0.2">
      <c r="A34" s="8"/>
      <c r="B34" s="8"/>
      <c r="C34" s="11"/>
      <c r="D34" s="2"/>
      <c r="F34" s="15"/>
      <c r="G34" s="2"/>
    </row>
    <row r="35" spans="1:14" ht="15.95" customHeight="1" x14ac:dyDescent="0.2">
      <c r="C35" s="2"/>
      <c r="D35" s="2"/>
      <c r="F35" s="16"/>
      <c r="G35" s="2"/>
    </row>
    <row r="36" spans="1:14" ht="15.95" customHeight="1" x14ac:dyDescent="0.2">
      <c r="C36" s="2"/>
      <c r="D36" s="8"/>
      <c r="E36" s="8"/>
      <c r="F36" s="8"/>
      <c r="G36" s="8"/>
    </row>
    <row r="37" spans="1:14" ht="15.95" customHeight="1" x14ac:dyDescent="0.2">
      <c r="B37" s="8"/>
      <c r="C37" s="8"/>
      <c r="D37" s="9"/>
      <c r="E37" s="9"/>
      <c r="F37" s="9"/>
      <c r="G37" s="9"/>
    </row>
    <row r="38" spans="1:14" ht="15.95" customHeight="1" x14ac:dyDescent="0.2">
      <c r="B38" s="8"/>
      <c r="C38" s="9"/>
      <c r="D38" s="9"/>
      <c r="E38" s="9"/>
      <c r="F38" s="9"/>
      <c r="G38" s="9"/>
    </row>
    <row r="39" spans="1:14" ht="15.95" customHeight="1" x14ac:dyDescent="0.2">
      <c r="B39" s="8"/>
      <c r="C39" s="9"/>
    </row>
    <row r="40" spans="1:14" ht="15.95" customHeight="1" x14ac:dyDescent="0.2"/>
    <row r="41" spans="1:14" ht="15.95" customHeight="1" x14ac:dyDescent="0.2"/>
    <row r="42" spans="1:14" ht="15.95" customHeight="1" x14ac:dyDescent="0.2"/>
    <row r="43" spans="1:14" ht="15.95" customHeight="1" x14ac:dyDescent="0.2"/>
    <row r="44" spans="1:14" ht="15.95" customHeight="1" x14ac:dyDescent="0.2"/>
    <row r="45" spans="1:14" ht="15.95" customHeight="1" x14ac:dyDescent="0.2"/>
    <row r="46" spans="1:14" ht="15.95" customHeight="1" x14ac:dyDescent="0.2"/>
    <row r="47" spans="1:14" ht="15.95" customHeight="1" x14ac:dyDescent="0.2"/>
    <row r="48" spans="1:14" ht="15.95" customHeight="1" x14ac:dyDescent="0.2"/>
    <row r="49" ht="15.95" customHeight="1" x14ac:dyDescent="0.2"/>
    <row r="50" ht="15.95" customHeight="1" x14ac:dyDescent="0.2"/>
    <row r="51" ht="15.95" customHeight="1" x14ac:dyDescent="0.2"/>
  </sheetData>
  <mergeCells count="7">
    <mergeCell ref="D32:F32"/>
    <mergeCell ref="E33:F33"/>
    <mergeCell ref="D26:F26"/>
    <mergeCell ref="D9:F9"/>
    <mergeCell ref="E10:F10"/>
    <mergeCell ref="E13:F13"/>
    <mergeCell ref="E27:F27"/>
  </mergeCells>
  <phoneticPr fontId="20" type="noConversion"/>
  <hyperlinks>
    <hyperlink ref="D9:F9" location="DBE!A1" tooltip="DBE" display="DBE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J136"/>
  <sheetViews>
    <sheetView showGridLines="0" zoomScaleNormal="100" workbookViewId="0"/>
  </sheetViews>
  <sheetFormatPr baseColWidth="10" defaultRowHeight="12.75" x14ac:dyDescent="0.2"/>
  <cols>
    <col min="1" max="1" width="11.42578125" customWidth="1"/>
    <col min="2" max="3" width="5.7109375" customWidth="1"/>
    <col min="4" max="4" width="12.28515625" customWidth="1"/>
    <col min="5" max="10" width="11" customWidth="1"/>
    <col min="11" max="11" width="5.140625" customWidth="1"/>
  </cols>
  <sheetData>
    <row r="1" spans="3:10" ht="15.95" customHeight="1" x14ac:dyDescent="0.2"/>
    <row r="2" spans="3:10" ht="12" customHeight="1" x14ac:dyDescent="0.2"/>
    <row r="3" spans="3:10" ht="12" customHeight="1" x14ac:dyDescent="0.2"/>
    <row r="4" spans="3:10" ht="12" customHeight="1" x14ac:dyDescent="0.2"/>
    <row r="5" spans="3:10" ht="24" customHeight="1" x14ac:dyDescent="0.2"/>
    <row r="6" spans="3:10" ht="15.95" customHeight="1" x14ac:dyDescent="0.2">
      <c r="C6" s="1" t="s">
        <v>55</v>
      </c>
      <c r="D6" s="2"/>
      <c r="E6" s="2"/>
      <c r="F6" s="2"/>
      <c r="G6" s="2"/>
    </row>
    <row r="7" spans="3:10" ht="15.95" customHeight="1" x14ac:dyDescent="0.2">
      <c r="C7" s="3" t="s">
        <v>56</v>
      </c>
      <c r="D7" s="2"/>
      <c r="E7" s="2"/>
      <c r="F7" s="2"/>
      <c r="G7" s="2"/>
    </row>
    <row r="8" spans="3:10" ht="15.95" customHeight="1" x14ac:dyDescent="0.2">
      <c r="C8" s="117" t="s">
        <v>57</v>
      </c>
    </row>
    <row r="9" spans="3:10" ht="15" customHeight="1" x14ac:dyDescent="0.2"/>
    <row r="10" spans="3:10" ht="6" customHeight="1" x14ac:dyDescent="0.2"/>
    <row r="11" spans="3:10" ht="6" customHeight="1" x14ac:dyDescent="0.2"/>
    <row r="12" spans="3:10" ht="15" customHeight="1" x14ac:dyDescent="0.2">
      <c r="D12" s="40" t="s">
        <v>67</v>
      </c>
    </row>
    <row r="13" spans="3:10" ht="6.95" customHeight="1" x14ac:dyDescent="0.2"/>
    <row r="14" spans="3:10" ht="40.5" customHeight="1" x14ac:dyDescent="0.2">
      <c r="D14" s="18"/>
      <c r="E14" s="19"/>
      <c r="F14" s="6" t="s">
        <v>0</v>
      </c>
      <c r="G14" s="4" t="s">
        <v>70</v>
      </c>
      <c r="H14" s="20" t="s">
        <v>71</v>
      </c>
    </row>
    <row r="15" spans="3:10" ht="15" customHeight="1" x14ac:dyDescent="0.2">
      <c r="D15" s="28" t="s">
        <v>68</v>
      </c>
      <c r="E15" s="29"/>
      <c r="F15" s="26">
        <v>553</v>
      </c>
      <c r="G15" s="26">
        <v>1034</v>
      </c>
      <c r="H15" s="43">
        <f>(F15*100)/G15</f>
        <v>53.481624758220505</v>
      </c>
      <c r="J15" s="24"/>
    </row>
    <row r="16" spans="3:10" ht="15" customHeight="1" x14ac:dyDescent="0.2">
      <c r="D16" s="30" t="s">
        <v>69</v>
      </c>
      <c r="E16" s="31"/>
      <c r="F16" s="32">
        <v>175</v>
      </c>
      <c r="G16" s="32">
        <v>351</v>
      </c>
      <c r="H16" s="42">
        <f>(F16*100)/G16</f>
        <v>49.857549857549856</v>
      </c>
    </row>
    <row r="17" spans="4:8" s="22" customFormat="1" ht="15" customHeight="1" x14ac:dyDescent="0.2">
      <c r="D17" s="121" t="s">
        <v>111</v>
      </c>
      <c r="E17" s="23"/>
      <c r="F17" s="23"/>
      <c r="G17" s="23"/>
      <c r="H17" s="23"/>
    </row>
    <row r="18" spans="4:8" s="22" customFormat="1" ht="15" customHeight="1" x14ac:dyDescent="0.2">
      <c r="D18" s="25"/>
      <c r="E18" s="23"/>
      <c r="F18" s="23"/>
      <c r="G18" s="23"/>
      <c r="H18" s="23"/>
    </row>
    <row r="19" spans="4:8" s="22" customFormat="1" ht="15" customHeight="1" x14ac:dyDescent="0.2">
      <c r="D19" s="41" t="s">
        <v>72</v>
      </c>
      <c r="E19" s="23"/>
      <c r="F19" s="23"/>
      <c r="G19" s="23"/>
      <c r="H19" s="23"/>
    </row>
    <row r="20" spans="4:8" s="22" customFormat="1" ht="6" customHeight="1" x14ac:dyDescent="0.2">
      <c r="D20" s="25"/>
      <c r="E20" s="23"/>
      <c r="F20" s="23"/>
      <c r="G20" s="23"/>
      <c r="H20" s="23"/>
    </row>
    <row r="21" spans="4:8" s="22" customFormat="1" ht="18.75" customHeight="1" x14ac:dyDescent="0.2">
      <c r="D21" s="18"/>
      <c r="E21" s="19"/>
      <c r="F21" s="6" t="s">
        <v>0</v>
      </c>
      <c r="G21" s="119" t="s">
        <v>73</v>
      </c>
      <c r="H21" s="23"/>
    </row>
    <row r="22" spans="4:8" s="22" customFormat="1" ht="15" customHeight="1" x14ac:dyDescent="0.2">
      <c r="D22" s="126" t="s">
        <v>68</v>
      </c>
      <c r="E22" s="29"/>
      <c r="F22" s="26">
        <v>506</v>
      </c>
      <c r="G22" s="43">
        <f>F22*100/F15</f>
        <v>91.500904159132006</v>
      </c>
      <c r="H22" s="23"/>
    </row>
    <row r="23" spans="4:8" s="22" customFormat="1" ht="15" customHeight="1" x14ac:dyDescent="0.2">
      <c r="D23" s="30" t="s">
        <v>69</v>
      </c>
      <c r="E23" s="31"/>
      <c r="F23" s="32">
        <v>166</v>
      </c>
      <c r="G23" s="42">
        <f>F23*100/F16</f>
        <v>94.857142857142861</v>
      </c>
      <c r="H23" s="23"/>
    </row>
    <row r="24" spans="4:8" s="22" customFormat="1" ht="15" customHeight="1" x14ac:dyDescent="0.2">
      <c r="D24" s="121" t="s">
        <v>111</v>
      </c>
      <c r="E24" s="23"/>
      <c r="F24" s="23"/>
      <c r="G24" s="23"/>
      <c r="H24" s="23"/>
    </row>
    <row r="25" spans="4:8" s="22" customFormat="1" ht="15" customHeight="1" x14ac:dyDescent="0.2">
      <c r="D25" s="25"/>
      <c r="E25" s="23"/>
      <c r="F25" s="23"/>
      <c r="G25" s="23"/>
      <c r="H25" s="23"/>
    </row>
    <row r="26" spans="4:8" s="22" customFormat="1" ht="15" customHeight="1" x14ac:dyDescent="0.2">
      <c r="D26" s="25"/>
      <c r="E26" s="23"/>
      <c r="F26" s="23"/>
      <c r="G26" s="23"/>
      <c r="H26" s="23"/>
    </row>
    <row r="27" spans="4:8" ht="15" customHeight="1" x14ac:dyDescent="0.2"/>
    <row r="28" spans="4:8" ht="15" customHeight="1" x14ac:dyDescent="0.2"/>
    <row r="29" spans="4:8" ht="6" customHeight="1" x14ac:dyDescent="0.2">
      <c r="D29" s="44"/>
    </row>
    <row r="30" spans="4:8" ht="15" customHeight="1" x14ac:dyDescent="0.2">
      <c r="D30" s="124" t="s">
        <v>74</v>
      </c>
    </row>
    <row r="31" spans="4:8" ht="6.95" customHeight="1" x14ac:dyDescent="0.2"/>
    <row r="32" spans="4:8" ht="18.75" customHeight="1" x14ac:dyDescent="0.2">
      <c r="D32" s="119" t="s">
        <v>75</v>
      </c>
      <c r="E32" s="119" t="s">
        <v>76</v>
      </c>
      <c r="F32" s="119" t="s">
        <v>1</v>
      </c>
    </row>
    <row r="33" spans="4:8" ht="15" customHeight="1" x14ac:dyDescent="0.2">
      <c r="D33" s="33" t="s">
        <v>14</v>
      </c>
      <c r="E33" s="34">
        <v>0</v>
      </c>
      <c r="F33" s="64">
        <f>(E33*100)/$E$39</f>
        <v>0</v>
      </c>
    </row>
    <row r="34" spans="4:8" ht="15" customHeight="1" x14ac:dyDescent="0.2">
      <c r="D34" s="36" t="s">
        <v>15</v>
      </c>
      <c r="E34" s="37">
        <v>57</v>
      </c>
      <c r="F34" s="65">
        <f t="shared" ref="F34:F39" si="0">(E34*100)/$E$39</f>
        <v>32.571428571428569</v>
      </c>
      <c r="H34" s="24"/>
    </row>
    <row r="35" spans="4:8" ht="15" customHeight="1" x14ac:dyDescent="0.2">
      <c r="D35" s="36" t="s">
        <v>16</v>
      </c>
      <c r="E35" s="38">
        <v>63</v>
      </c>
      <c r="F35" s="65">
        <f t="shared" si="0"/>
        <v>36</v>
      </c>
    </row>
    <row r="36" spans="4:8" ht="15" customHeight="1" x14ac:dyDescent="0.2">
      <c r="D36" s="36" t="s">
        <v>17</v>
      </c>
      <c r="E36" s="38">
        <v>41</v>
      </c>
      <c r="F36" s="65">
        <f t="shared" si="0"/>
        <v>23.428571428571427</v>
      </c>
    </row>
    <row r="37" spans="4:8" ht="15" customHeight="1" x14ac:dyDescent="0.2">
      <c r="D37" s="36" t="s">
        <v>18</v>
      </c>
      <c r="E37" s="38">
        <v>14</v>
      </c>
      <c r="F37" s="65">
        <f t="shared" si="0"/>
        <v>8</v>
      </c>
    </row>
    <row r="38" spans="4:8" ht="15" customHeight="1" x14ac:dyDescent="0.2">
      <c r="D38" s="128" t="s">
        <v>112</v>
      </c>
      <c r="E38" s="35">
        <v>0</v>
      </c>
      <c r="F38" s="66">
        <f t="shared" si="0"/>
        <v>0</v>
      </c>
    </row>
    <row r="39" spans="4:8" ht="15" customHeight="1" x14ac:dyDescent="0.2">
      <c r="D39" s="72" t="s">
        <v>77</v>
      </c>
      <c r="E39" s="73">
        <f>SUM(E33:E38)</f>
        <v>175</v>
      </c>
      <c r="F39" s="74">
        <f t="shared" si="0"/>
        <v>100</v>
      </c>
    </row>
    <row r="40" spans="4:8" s="22" customFormat="1" ht="15" customHeight="1" x14ac:dyDescent="0.2">
      <c r="D40" s="121" t="s">
        <v>111</v>
      </c>
    </row>
    <row r="41" spans="4:8" s="22" customFormat="1" ht="15" customHeight="1" x14ac:dyDescent="0.2">
      <c r="D41" s="25"/>
    </row>
    <row r="42" spans="4:8" s="22" customFormat="1" ht="15" customHeight="1" x14ac:dyDescent="0.2">
      <c r="D42" s="124" t="s">
        <v>78</v>
      </c>
    </row>
    <row r="43" spans="4:8" s="22" customFormat="1" ht="6.95" customHeight="1" x14ac:dyDescent="0.2">
      <c r="D43" s="25"/>
    </row>
    <row r="44" spans="4:8" s="22" customFormat="1" ht="27" customHeight="1" x14ac:dyDescent="0.2">
      <c r="D44" s="18"/>
      <c r="E44" s="19"/>
      <c r="F44" s="119" t="s">
        <v>76</v>
      </c>
      <c r="G44" s="125" t="s">
        <v>82</v>
      </c>
    </row>
    <row r="45" spans="4:8" s="22" customFormat="1" ht="15" customHeight="1" x14ac:dyDescent="0.2">
      <c r="D45" s="126" t="s">
        <v>79</v>
      </c>
      <c r="E45" s="127"/>
      <c r="F45" s="26">
        <v>42</v>
      </c>
      <c r="G45" s="61">
        <f>F45*100/$F$48</f>
        <v>24</v>
      </c>
    </row>
    <row r="46" spans="4:8" s="22" customFormat="1" ht="15" customHeight="1" x14ac:dyDescent="0.2">
      <c r="D46" s="67" t="s">
        <v>80</v>
      </c>
      <c r="E46" s="68"/>
      <c r="F46" s="69">
        <v>62</v>
      </c>
      <c r="G46" s="61">
        <f t="shared" ref="G46:G48" si="1">F46*100/$F$48</f>
        <v>35.428571428571431</v>
      </c>
    </row>
    <row r="47" spans="4:8" s="22" customFormat="1" ht="15" customHeight="1" x14ac:dyDescent="0.2">
      <c r="D47" s="139" t="s">
        <v>81</v>
      </c>
      <c r="E47" s="140"/>
      <c r="F47" s="62">
        <v>71</v>
      </c>
      <c r="G47" s="61">
        <f t="shared" si="1"/>
        <v>40.571428571428569</v>
      </c>
    </row>
    <row r="48" spans="4:8" s="22" customFormat="1" ht="15" customHeight="1" x14ac:dyDescent="0.2">
      <c r="D48" s="70"/>
      <c r="E48" s="71" t="s">
        <v>77</v>
      </c>
      <c r="F48" s="70">
        <f>SUM(F45:F47)</f>
        <v>175</v>
      </c>
      <c r="G48" s="90">
        <f t="shared" si="1"/>
        <v>100</v>
      </c>
    </row>
    <row r="49" spans="4:8" s="22" customFormat="1" ht="15" customHeight="1" x14ac:dyDescent="0.2">
      <c r="D49" s="121" t="s">
        <v>111</v>
      </c>
      <c r="E49"/>
      <c r="F49"/>
      <c r="G49"/>
    </row>
    <row r="50" spans="4:8" s="22" customFormat="1" ht="15" customHeight="1" x14ac:dyDescent="0.2">
      <c r="D50" s="25"/>
    </row>
    <row r="51" spans="4:8" s="22" customFormat="1" ht="15" customHeight="1" x14ac:dyDescent="0.2">
      <c r="D51" s="124" t="s">
        <v>83</v>
      </c>
      <c r="E51"/>
      <c r="F51"/>
      <c r="G51"/>
      <c r="H51"/>
    </row>
    <row r="52" spans="4:8" s="22" customFormat="1" ht="6.95" customHeight="1" x14ac:dyDescent="0.2">
      <c r="D52"/>
      <c r="E52"/>
      <c r="F52"/>
      <c r="G52"/>
      <c r="H52"/>
    </row>
    <row r="53" spans="4:8" s="22" customFormat="1" ht="18.75" customHeight="1" x14ac:dyDescent="0.2">
      <c r="D53" s="5" t="s">
        <v>84</v>
      </c>
      <c r="E53" s="46"/>
      <c r="F53" s="46"/>
      <c r="G53" s="120" t="s">
        <v>76</v>
      </c>
      <c r="H53" s="120" t="s">
        <v>1</v>
      </c>
    </row>
    <row r="54" spans="4:8" s="22" customFormat="1" ht="15.95" customHeight="1" x14ac:dyDescent="0.2">
      <c r="D54" s="47" t="s">
        <v>36</v>
      </c>
      <c r="E54" s="48"/>
      <c r="F54" s="48"/>
      <c r="G54" s="34">
        <v>1</v>
      </c>
      <c r="H54" s="93">
        <f t="shared" ref="H54:H89" si="2">G54*100/$G$90</f>
        <v>0.5714285714285714</v>
      </c>
    </row>
    <row r="55" spans="4:8" s="22" customFormat="1" ht="15.95" customHeight="1" x14ac:dyDescent="0.2">
      <c r="D55" s="49" t="s">
        <v>26</v>
      </c>
      <c r="E55" s="50"/>
      <c r="F55" s="50"/>
      <c r="G55" s="91">
        <v>2</v>
      </c>
      <c r="H55" s="94">
        <f t="shared" si="2"/>
        <v>1.1428571428571428</v>
      </c>
    </row>
    <row r="56" spans="4:8" s="22" customFormat="1" ht="15.95" customHeight="1" x14ac:dyDescent="0.2">
      <c r="D56" s="49" t="s">
        <v>2</v>
      </c>
      <c r="E56" s="50"/>
      <c r="F56" s="50"/>
      <c r="G56" s="91">
        <v>2</v>
      </c>
      <c r="H56" s="94">
        <f t="shared" si="2"/>
        <v>1.1428571428571428</v>
      </c>
    </row>
    <row r="57" spans="4:8" s="22" customFormat="1" ht="15.95" customHeight="1" x14ac:dyDescent="0.2">
      <c r="D57" s="49" t="s">
        <v>3</v>
      </c>
      <c r="E57" s="50"/>
      <c r="F57" s="50"/>
      <c r="G57" s="91">
        <v>10</v>
      </c>
      <c r="H57" s="94">
        <f t="shared" si="2"/>
        <v>5.7142857142857144</v>
      </c>
    </row>
    <row r="58" spans="4:8" s="22" customFormat="1" ht="15.95" customHeight="1" x14ac:dyDescent="0.2">
      <c r="D58" s="49" t="s">
        <v>4</v>
      </c>
      <c r="E58" s="50"/>
      <c r="F58" s="50"/>
      <c r="G58" s="91">
        <v>5</v>
      </c>
      <c r="H58" s="94">
        <f t="shared" si="2"/>
        <v>2.8571428571428572</v>
      </c>
    </row>
    <row r="59" spans="4:8" s="22" customFormat="1" ht="15.95" customHeight="1" x14ac:dyDescent="0.2">
      <c r="D59" s="49" t="s">
        <v>28</v>
      </c>
      <c r="E59" s="50"/>
      <c r="F59" s="50"/>
      <c r="G59" s="91">
        <v>1</v>
      </c>
      <c r="H59" s="94">
        <f t="shared" si="2"/>
        <v>0.5714285714285714</v>
      </c>
    </row>
    <row r="60" spans="4:8" s="22" customFormat="1" ht="15.95" customHeight="1" x14ac:dyDescent="0.2">
      <c r="D60" s="49" t="s">
        <v>19</v>
      </c>
      <c r="E60" s="50"/>
      <c r="F60" s="50"/>
      <c r="G60" s="91">
        <v>2</v>
      </c>
      <c r="H60" s="94">
        <f t="shared" si="2"/>
        <v>1.1428571428571428</v>
      </c>
    </row>
    <row r="61" spans="4:8" s="22" customFormat="1" ht="15.95" customHeight="1" x14ac:dyDescent="0.2">
      <c r="D61" s="49" t="s">
        <v>37</v>
      </c>
      <c r="E61" s="50"/>
      <c r="F61" s="50"/>
      <c r="G61" s="91">
        <v>1</v>
      </c>
      <c r="H61" s="94">
        <f t="shared" si="2"/>
        <v>0.5714285714285714</v>
      </c>
    </row>
    <row r="62" spans="4:8" s="22" customFormat="1" ht="15.95" customHeight="1" x14ac:dyDescent="0.2">
      <c r="D62" s="49" t="s">
        <v>38</v>
      </c>
      <c r="E62" s="50"/>
      <c r="F62" s="50"/>
      <c r="G62" s="91">
        <v>1</v>
      </c>
      <c r="H62" s="94">
        <f t="shared" si="2"/>
        <v>0.5714285714285714</v>
      </c>
    </row>
    <row r="63" spans="4:8" s="22" customFormat="1" ht="15.95" customHeight="1" x14ac:dyDescent="0.2">
      <c r="D63" s="49" t="s">
        <v>5</v>
      </c>
      <c r="E63" s="50"/>
      <c r="F63" s="50"/>
      <c r="G63" s="91">
        <v>81</v>
      </c>
      <c r="H63" s="94">
        <f t="shared" si="2"/>
        <v>46.285714285714285</v>
      </c>
    </row>
    <row r="64" spans="4:8" s="22" customFormat="1" ht="15.95" customHeight="1" x14ac:dyDescent="0.2">
      <c r="D64" s="49" t="s">
        <v>31</v>
      </c>
      <c r="E64" s="50"/>
      <c r="F64" s="50"/>
      <c r="G64" s="91">
        <v>1</v>
      </c>
      <c r="H64" s="94">
        <f t="shared" si="2"/>
        <v>0.5714285714285714</v>
      </c>
    </row>
    <row r="65" spans="4:8" s="22" customFormat="1" ht="15.95" customHeight="1" x14ac:dyDescent="0.2">
      <c r="D65" s="49" t="s">
        <v>6</v>
      </c>
      <c r="E65" s="50"/>
      <c r="F65" s="50"/>
      <c r="G65" s="91">
        <v>1</v>
      </c>
      <c r="H65" s="94">
        <f t="shared" si="2"/>
        <v>0.5714285714285714</v>
      </c>
    </row>
    <row r="66" spans="4:8" s="22" customFormat="1" ht="15.95" customHeight="1" x14ac:dyDescent="0.2">
      <c r="D66" s="49" t="s">
        <v>32</v>
      </c>
      <c r="E66" s="50"/>
      <c r="F66" s="50"/>
      <c r="G66" s="91">
        <v>1</v>
      </c>
      <c r="H66" s="94">
        <f t="shared" si="2"/>
        <v>0.5714285714285714</v>
      </c>
    </row>
    <row r="67" spans="4:8" s="22" customFormat="1" ht="15.95" customHeight="1" x14ac:dyDescent="0.2">
      <c r="D67" s="49" t="s">
        <v>20</v>
      </c>
      <c r="E67" s="50"/>
      <c r="F67" s="50"/>
      <c r="G67" s="91">
        <v>3</v>
      </c>
      <c r="H67" s="94">
        <f t="shared" si="2"/>
        <v>1.7142857142857142</v>
      </c>
    </row>
    <row r="68" spans="4:8" s="22" customFormat="1" ht="15.95" customHeight="1" x14ac:dyDescent="0.2">
      <c r="D68" s="49" t="s">
        <v>23</v>
      </c>
      <c r="E68" s="50"/>
      <c r="F68" s="50"/>
      <c r="G68" s="91">
        <v>3</v>
      </c>
      <c r="H68" s="94">
        <f t="shared" si="2"/>
        <v>1.7142857142857142</v>
      </c>
    </row>
    <row r="69" spans="4:8" s="22" customFormat="1" ht="15.95" customHeight="1" x14ac:dyDescent="0.2">
      <c r="D69" s="49" t="s">
        <v>39</v>
      </c>
      <c r="E69" s="50"/>
      <c r="F69" s="50"/>
      <c r="G69" s="91">
        <v>2</v>
      </c>
      <c r="H69" s="94">
        <f t="shared" si="2"/>
        <v>1.1428571428571428</v>
      </c>
    </row>
    <row r="70" spans="4:8" s="22" customFormat="1" ht="15.95" customHeight="1" x14ac:dyDescent="0.2">
      <c r="D70" s="49" t="s">
        <v>29</v>
      </c>
      <c r="E70" s="50"/>
      <c r="F70" s="50"/>
      <c r="G70" s="91">
        <v>1</v>
      </c>
      <c r="H70" s="94">
        <f t="shared" si="2"/>
        <v>0.5714285714285714</v>
      </c>
    </row>
    <row r="71" spans="4:8" s="22" customFormat="1" ht="15.95" customHeight="1" x14ac:dyDescent="0.2">
      <c r="D71" s="49" t="s">
        <v>27</v>
      </c>
      <c r="E71" s="50"/>
      <c r="F71" s="50"/>
      <c r="G71" s="91">
        <v>1</v>
      </c>
      <c r="H71" s="94">
        <f t="shared" si="2"/>
        <v>0.5714285714285714</v>
      </c>
    </row>
    <row r="72" spans="4:8" s="22" customFormat="1" ht="15.95" customHeight="1" x14ac:dyDescent="0.2">
      <c r="D72" s="49" t="s">
        <v>7</v>
      </c>
      <c r="E72" s="50"/>
      <c r="F72" s="50"/>
      <c r="G72" s="91">
        <v>9</v>
      </c>
      <c r="H72" s="94">
        <f t="shared" si="2"/>
        <v>5.1428571428571432</v>
      </c>
    </row>
    <row r="73" spans="4:8" s="22" customFormat="1" ht="15.95" customHeight="1" x14ac:dyDescent="0.2">
      <c r="D73" s="49" t="s">
        <v>40</v>
      </c>
      <c r="E73" s="50"/>
      <c r="F73" s="50"/>
      <c r="G73" s="91">
        <v>2</v>
      </c>
      <c r="H73" s="94">
        <f t="shared" si="2"/>
        <v>1.1428571428571428</v>
      </c>
    </row>
    <row r="74" spans="4:8" s="22" customFormat="1" ht="15.95" customHeight="1" x14ac:dyDescent="0.2">
      <c r="D74" s="49" t="s">
        <v>41</v>
      </c>
      <c r="E74" s="50"/>
      <c r="F74" s="50"/>
      <c r="G74" s="91">
        <v>1</v>
      </c>
      <c r="H74" s="94">
        <f t="shared" si="2"/>
        <v>0.5714285714285714</v>
      </c>
    </row>
    <row r="75" spans="4:8" s="22" customFormat="1" ht="15.95" customHeight="1" x14ac:dyDescent="0.2">
      <c r="D75" s="49" t="s">
        <v>42</v>
      </c>
      <c r="E75" s="50"/>
      <c r="F75" s="50"/>
      <c r="G75" s="91">
        <v>1</v>
      </c>
      <c r="H75" s="94">
        <f t="shared" si="2"/>
        <v>0.5714285714285714</v>
      </c>
    </row>
    <row r="76" spans="4:8" s="22" customFormat="1" ht="15.95" customHeight="1" x14ac:dyDescent="0.2">
      <c r="D76" s="49" t="s">
        <v>8</v>
      </c>
      <c r="E76" s="50"/>
      <c r="F76" s="50"/>
      <c r="G76" s="91">
        <v>1</v>
      </c>
      <c r="H76" s="94">
        <f t="shared" si="2"/>
        <v>0.5714285714285714</v>
      </c>
    </row>
    <row r="77" spans="4:8" s="22" customFormat="1" ht="15.95" customHeight="1" x14ac:dyDescent="0.2">
      <c r="D77" s="51" t="s">
        <v>43</v>
      </c>
      <c r="E77" s="52"/>
      <c r="F77" s="52"/>
      <c r="G77" s="91">
        <v>1</v>
      </c>
      <c r="H77" s="94">
        <f t="shared" si="2"/>
        <v>0.5714285714285714</v>
      </c>
    </row>
    <row r="78" spans="4:8" s="22" customFormat="1" ht="15.95" customHeight="1" x14ac:dyDescent="0.2">
      <c r="D78" s="49" t="s">
        <v>44</v>
      </c>
      <c r="E78" s="50"/>
      <c r="F78" s="50"/>
      <c r="G78" s="91">
        <v>1</v>
      </c>
      <c r="H78" s="94">
        <f t="shared" si="2"/>
        <v>0.5714285714285714</v>
      </c>
    </row>
    <row r="79" spans="4:8" ht="15.95" customHeight="1" x14ac:dyDescent="0.2">
      <c r="D79" s="49" t="s">
        <v>45</v>
      </c>
      <c r="E79" s="50"/>
      <c r="F79" s="50"/>
      <c r="G79" s="91">
        <v>1</v>
      </c>
      <c r="H79" s="94">
        <f t="shared" si="2"/>
        <v>0.5714285714285714</v>
      </c>
    </row>
    <row r="80" spans="4:8" ht="15.95" customHeight="1" x14ac:dyDescent="0.2">
      <c r="D80" s="49" t="s">
        <v>30</v>
      </c>
      <c r="E80" s="50"/>
      <c r="F80" s="50"/>
      <c r="G80" s="91">
        <v>3</v>
      </c>
      <c r="H80" s="94">
        <f t="shared" si="2"/>
        <v>1.7142857142857142</v>
      </c>
    </row>
    <row r="81" spans="4:8" ht="15.95" customHeight="1" x14ac:dyDescent="0.2">
      <c r="D81" s="49" t="s">
        <v>46</v>
      </c>
      <c r="E81" s="50"/>
      <c r="F81" s="50"/>
      <c r="G81" s="91">
        <v>2</v>
      </c>
      <c r="H81" s="94">
        <f t="shared" si="2"/>
        <v>1.1428571428571428</v>
      </c>
    </row>
    <row r="82" spans="4:8" ht="15.95" customHeight="1" x14ac:dyDescent="0.2">
      <c r="D82" s="49" t="s">
        <v>47</v>
      </c>
      <c r="E82" s="50"/>
      <c r="F82" s="50"/>
      <c r="G82" s="91">
        <v>1</v>
      </c>
      <c r="H82" s="94">
        <f t="shared" si="2"/>
        <v>0.5714285714285714</v>
      </c>
    </row>
    <row r="83" spans="4:8" ht="15.95" customHeight="1" x14ac:dyDescent="0.2">
      <c r="D83" s="49" t="s">
        <v>9</v>
      </c>
      <c r="E83" s="50"/>
      <c r="F83" s="50"/>
      <c r="G83" s="91">
        <v>10</v>
      </c>
      <c r="H83" s="94">
        <f t="shared" si="2"/>
        <v>5.7142857142857144</v>
      </c>
    </row>
    <row r="84" spans="4:8" ht="15.95" customHeight="1" x14ac:dyDescent="0.2">
      <c r="D84" s="49" t="s">
        <v>10</v>
      </c>
      <c r="E84" s="50"/>
      <c r="F84" s="50"/>
      <c r="G84" s="91">
        <v>14</v>
      </c>
      <c r="H84" s="94">
        <f t="shared" si="2"/>
        <v>8</v>
      </c>
    </row>
    <row r="85" spans="4:8" ht="15.95" customHeight="1" x14ac:dyDescent="0.2">
      <c r="D85" s="49" t="s">
        <v>11</v>
      </c>
      <c r="E85" s="50"/>
      <c r="F85" s="50"/>
      <c r="G85" s="91">
        <v>4</v>
      </c>
      <c r="H85" s="94">
        <f t="shared" si="2"/>
        <v>2.2857142857142856</v>
      </c>
    </row>
    <row r="86" spans="4:8" ht="15.95" customHeight="1" x14ac:dyDescent="0.2">
      <c r="D86" s="49" t="s">
        <v>48</v>
      </c>
      <c r="E86" s="50"/>
      <c r="F86" s="50"/>
      <c r="G86" s="91">
        <v>1</v>
      </c>
      <c r="H86" s="94">
        <f t="shared" si="2"/>
        <v>0.5714285714285714</v>
      </c>
    </row>
    <row r="87" spans="4:8" ht="15.95" customHeight="1" x14ac:dyDescent="0.2">
      <c r="D87" s="49" t="s">
        <v>49</v>
      </c>
      <c r="E87" s="50"/>
      <c r="F87" s="50"/>
      <c r="G87" s="91">
        <v>1</v>
      </c>
      <c r="H87" s="94">
        <f t="shared" si="2"/>
        <v>0.5714285714285714</v>
      </c>
    </row>
    <row r="88" spans="4:8" ht="15.95" customHeight="1" x14ac:dyDescent="0.2">
      <c r="D88" s="49" t="s">
        <v>24</v>
      </c>
      <c r="E88" s="50"/>
      <c r="F88" s="50"/>
      <c r="G88" s="91">
        <v>2</v>
      </c>
      <c r="H88" s="94">
        <f t="shared" si="2"/>
        <v>1.1428571428571428</v>
      </c>
    </row>
    <row r="89" spans="4:8" ht="15.95" customHeight="1" x14ac:dyDescent="0.2">
      <c r="D89" s="49" t="s">
        <v>50</v>
      </c>
      <c r="E89" s="50"/>
      <c r="F89" s="50"/>
      <c r="G89" s="91">
        <v>1</v>
      </c>
      <c r="H89" s="94">
        <f t="shared" si="2"/>
        <v>0.5714285714285714</v>
      </c>
    </row>
    <row r="90" spans="4:8" ht="15.95" customHeight="1" x14ac:dyDescent="0.2">
      <c r="D90" s="75"/>
      <c r="E90" s="76"/>
      <c r="F90" s="71" t="s">
        <v>77</v>
      </c>
      <c r="G90" s="92">
        <f>SUM(G54:G89)</f>
        <v>175</v>
      </c>
      <c r="H90" s="95">
        <f t="shared" ref="H90" si="3">G90*100/$G$90</f>
        <v>100</v>
      </c>
    </row>
    <row r="91" spans="4:8" x14ac:dyDescent="0.2">
      <c r="D91" s="121" t="s">
        <v>111</v>
      </c>
    </row>
    <row r="92" spans="4:8" ht="15" customHeight="1" x14ac:dyDescent="0.2">
      <c r="D92" s="124" t="s">
        <v>85</v>
      </c>
    </row>
    <row r="93" spans="4:8" ht="6.95" customHeight="1" x14ac:dyDescent="0.2">
      <c r="D93" s="45"/>
    </row>
    <row r="94" spans="4:8" ht="36" customHeight="1" x14ac:dyDescent="0.2">
      <c r="D94" s="122" t="s">
        <v>86</v>
      </c>
      <c r="E94" s="123"/>
      <c r="F94" s="123"/>
      <c r="G94" s="120" t="s">
        <v>76</v>
      </c>
      <c r="H94" s="118" t="s">
        <v>87</v>
      </c>
    </row>
    <row r="95" spans="4:8" ht="14.25" customHeight="1" x14ac:dyDescent="0.2">
      <c r="D95" s="96" t="s">
        <v>12</v>
      </c>
      <c r="E95" s="97"/>
      <c r="F95" s="86"/>
      <c r="G95" s="98">
        <v>8</v>
      </c>
      <c r="H95" s="87">
        <f t="shared" ref="H95:H100" si="4">G95*100/$G$127</f>
        <v>8.6021505376344081</v>
      </c>
    </row>
    <row r="96" spans="4:8" ht="14.25" customHeight="1" x14ac:dyDescent="0.2">
      <c r="D96" s="141" t="s">
        <v>113</v>
      </c>
      <c r="E96" s="77"/>
      <c r="F96" s="79"/>
      <c r="G96" s="80">
        <f>SUM(G97:G100)</f>
        <v>8</v>
      </c>
      <c r="H96" s="78">
        <f t="shared" si="4"/>
        <v>8.6021505376344081</v>
      </c>
    </row>
    <row r="97" spans="4:8" ht="14.25" customHeight="1" x14ac:dyDescent="0.2">
      <c r="D97" s="142" t="s">
        <v>89</v>
      </c>
      <c r="E97" s="102"/>
      <c r="F97" s="103"/>
      <c r="G97" s="104">
        <v>4</v>
      </c>
      <c r="H97" s="108">
        <f t="shared" si="4"/>
        <v>4.301075268817204</v>
      </c>
    </row>
    <row r="98" spans="4:8" ht="14.25" customHeight="1" x14ac:dyDescent="0.2">
      <c r="D98" s="142" t="s">
        <v>52</v>
      </c>
      <c r="E98" s="54"/>
      <c r="F98" s="55"/>
      <c r="G98" s="56">
        <v>1</v>
      </c>
      <c r="H98" s="53">
        <f t="shared" si="4"/>
        <v>1.075268817204301</v>
      </c>
    </row>
    <row r="99" spans="4:8" ht="14.25" customHeight="1" x14ac:dyDescent="0.2">
      <c r="D99" s="142" t="s">
        <v>51</v>
      </c>
      <c r="E99" s="110"/>
      <c r="F99" s="111"/>
      <c r="G99" s="112">
        <v>2</v>
      </c>
      <c r="H99" s="53">
        <f t="shared" si="4"/>
        <v>2.150537634408602</v>
      </c>
    </row>
    <row r="100" spans="4:8" ht="14.25" customHeight="1" x14ac:dyDescent="0.2">
      <c r="D100" s="142" t="s">
        <v>88</v>
      </c>
      <c r="E100" s="105"/>
      <c r="F100" s="106"/>
      <c r="G100" s="107">
        <v>1</v>
      </c>
      <c r="H100" s="113">
        <f t="shared" si="4"/>
        <v>1.075268817204301</v>
      </c>
    </row>
    <row r="101" spans="4:8" ht="14.25" customHeight="1" x14ac:dyDescent="0.2">
      <c r="D101" s="99" t="s">
        <v>90</v>
      </c>
      <c r="E101" s="85"/>
      <c r="F101" s="86"/>
      <c r="G101" s="100">
        <f>+G102+G105</f>
        <v>28</v>
      </c>
      <c r="H101" s="87">
        <f t="shared" ref="H101:H112" si="5">G101*100/$G$127</f>
        <v>30.107526881720432</v>
      </c>
    </row>
    <row r="102" spans="4:8" ht="14.25" customHeight="1" x14ac:dyDescent="0.2">
      <c r="D102" s="141" t="s">
        <v>13</v>
      </c>
      <c r="E102" s="81"/>
      <c r="F102" s="82"/>
      <c r="G102" s="80">
        <v>22</v>
      </c>
      <c r="H102" s="78">
        <f t="shared" si="5"/>
        <v>23.655913978494624</v>
      </c>
    </row>
    <row r="103" spans="4:8" ht="14.25" customHeight="1" x14ac:dyDescent="0.2">
      <c r="D103" s="142" t="s">
        <v>114</v>
      </c>
      <c r="E103" s="102"/>
      <c r="F103" s="103"/>
      <c r="G103" s="109">
        <v>3</v>
      </c>
      <c r="H103" s="108">
        <f t="shared" si="5"/>
        <v>3.225806451612903</v>
      </c>
    </row>
    <row r="104" spans="4:8" ht="14.25" customHeight="1" x14ac:dyDescent="0.2">
      <c r="D104" s="142" t="s">
        <v>91</v>
      </c>
      <c r="E104" s="110"/>
      <c r="F104" s="111"/>
      <c r="G104" s="112">
        <v>19</v>
      </c>
      <c r="H104" s="113">
        <f t="shared" si="5"/>
        <v>20.43010752688172</v>
      </c>
    </row>
    <row r="105" spans="4:8" ht="14.25" customHeight="1" x14ac:dyDescent="0.2">
      <c r="D105" s="141" t="s">
        <v>92</v>
      </c>
      <c r="E105" s="81"/>
      <c r="F105" s="82"/>
      <c r="G105" s="80">
        <f>SUM(G106:G110)</f>
        <v>6</v>
      </c>
      <c r="H105" s="78">
        <f t="shared" si="5"/>
        <v>6.4516129032258061</v>
      </c>
    </row>
    <row r="106" spans="4:8" ht="14.25" customHeight="1" x14ac:dyDescent="0.2">
      <c r="D106" s="142" t="s">
        <v>33</v>
      </c>
      <c r="E106" s="54"/>
      <c r="F106" s="55"/>
      <c r="G106" s="56">
        <v>1</v>
      </c>
      <c r="H106" s="53">
        <f>G106*100/$G$127</f>
        <v>1.075268817204301</v>
      </c>
    </row>
    <row r="107" spans="4:8" ht="14.25" customHeight="1" x14ac:dyDescent="0.2">
      <c r="D107" s="142" t="s">
        <v>95</v>
      </c>
      <c r="E107" s="54"/>
      <c r="F107" s="55"/>
      <c r="G107" s="56">
        <v>1</v>
      </c>
      <c r="H107" s="53">
        <f>G107*100/$G$127</f>
        <v>1.075268817204301</v>
      </c>
    </row>
    <row r="108" spans="4:8" ht="14.25" customHeight="1" x14ac:dyDescent="0.2">
      <c r="D108" s="142" t="s">
        <v>94</v>
      </c>
      <c r="E108" s="54"/>
      <c r="F108" s="55"/>
      <c r="G108" s="56">
        <v>1</v>
      </c>
      <c r="H108" s="53">
        <f>G108*100/$G$127</f>
        <v>1.075268817204301</v>
      </c>
    </row>
    <row r="109" spans="4:8" ht="14.25" customHeight="1" x14ac:dyDescent="0.2">
      <c r="D109" s="142" t="s">
        <v>93</v>
      </c>
      <c r="E109" s="54"/>
      <c r="F109" s="55"/>
      <c r="G109" s="56">
        <v>1</v>
      </c>
      <c r="H109" s="53">
        <f>G109*100/$G$127</f>
        <v>1.075268817204301</v>
      </c>
    </row>
    <row r="110" spans="4:8" ht="14.25" customHeight="1" x14ac:dyDescent="0.2">
      <c r="D110" s="142" t="s">
        <v>53</v>
      </c>
      <c r="E110" s="54"/>
      <c r="F110" s="55"/>
      <c r="G110" s="56">
        <v>2</v>
      </c>
      <c r="H110" s="53">
        <f>G110*100/$G$127</f>
        <v>2.150537634408602</v>
      </c>
    </row>
    <row r="111" spans="4:8" ht="14.25" customHeight="1" x14ac:dyDescent="0.2">
      <c r="D111" s="99" t="s">
        <v>96</v>
      </c>
      <c r="E111" s="85"/>
      <c r="F111" s="86"/>
      <c r="G111" s="101">
        <f>G112</f>
        <v>55</v>
      </c>
      <c r="H111" s="87">
        <f t="shared" si="5"/>
        <v>59.13978494623656</v>
      </c>
    </row>
    <row r="112" spans="4:8" ht="14.25" customHeight="1" x14ac:dyDescent="0.2">
      <c r="D112" s="141" t="s">
        <v>97</v>
      </c>
      <c r="E112" s="84"/>
      <c r="F112" s="82"/>
      <c r="G112" s="83">
        <f>SUM(G113:G123)</f>
        <v>55</v>
      </c>
      <c r="H112" s="78">
        <f t="shared" si="5"/>
        <v>59.13978494623656</v>
      </c>
    </row>
    <row r="113" spans="4:8" ht="14.25" customHeight="1" x14ac:dyDescent="0.2">
      <c r="D113" s="142" t="s">
        <v>54</v>
      </c>
      <c r="E113" s="60"/>
      <c r="F113" s="57"/>
      <c r="G113" s="58">
        <v>2</v>
      </c>
      <c r="H113" s="53">
        <f t="shared" ref="H113:H123" si="6">G113*100/$G$127</f>
        <v>2.150537634408602</v>
      </c>
    </row>
    <row r="114" spans="4:8" ht="14.25" customHeight="1" x14ac:dyDescent="0.2">
      <c r="D114" s="142" t="s">
        <v>21</v>
      </c>
      <c r="E114" s="54"/>
      <c r="F114" s="55"/>
      <c r="G114" s="56">
        <v>5</v>
      </c>
      <c r="H114" s="53">
        <f t="shared" si="6"/>
        <v>5.376344086021505</v>
      </c>
    </row>
    <row r="115" spans="4:8" ht="14.25" customHeight="1" x14ac:dyDescent="0.2">
      <c r="D115" s="142" t="s">
        <v>22</v>
      </c>
      <c r="E115" s="54"/>
      <c r="F115" s="55"/>
      <c r="G115" s="56">
        <v>4</v>
      </c>
      <c r="H115" s="53">
        <f t="shared" si="6"/>
        <v>4.301075268817204</v>
      </c>
    </row>
    <row r="116" spans="4:8" ht="14.25" customHeight="1" x14ac:dyDescent="0.2">
      <c r="D116" s="142" t="s">
        <v>100</v>
      </c>
      <c r="E116" s="54"/>
      <c r="F116" s="55"/>
      <c r="G116" s="56">
        <v>1</v>
      </c>
      <c r="H116" s="53">
        <f t="shared" si="6"/>
        <v>1.075268817204301</v>
      </c>
    </row>
    <row r="117" spans="4:8" ht="14.25" customHeight="1" x14ac:dyDescent="0.2">
      <c r="D117" s="142" t="s">
        <v>25</v>
      </c>
      <c r="E117" s="54"/>
      <c r="F117" s="55"/>
      <c r="G117" s="56">
        <v>5</v>
      </c>
      <c r="H117" s="53">
        <f t="shared" si="6"/>
        <v>5.376344086021505</v>
      </c>
    </row>
    <row r="118" spans="4:8" ht="14.25" customHeight="1" x14ac:dyDescent="0.2">
      <c r="D118" s="142" t="s">
        <v>98</v>
      </c>
      <c r="E118" s="54"/>
      <c r="F118" s="55"/>
      <c r="G118" s="56">
        <v>12</v>
      </c>
      <c r="H118" s="53">
        <f t="shared" si="6"/>
        <v>12.903225806451612</v>
      </c>
    </row>
    <row r="119" spans="4:8" ht="14.25" customHeight="1" x14ac:dyDescent="0.2">
      <c r="D119" s="142" t="s">
        <v>99</v>
      </c>
      <c r="E119" s="54"/>
      <c r="F119" s="55"/>
      <c r="G119" s="56">
        <v>3</v>
      </c>
      <c r="H119" s="53">
        <f t="shared" si="6"/>
        <v>3.225806451612903</v>
      </c>
    </row>
    <row r="120" spans="4:8" ht="14.25" customHeight="1" x14ac:dyDescent="0.2">
      <c r="D120" s="142" t="s">
        <v>101</v>
      </c>
      <c r="E120" s="54"/>
      <c r="F120" s="55"/>
      <c r="G120" s="56">
        <v>8</v>
      </c>
      <c r="H120" s="53">
        <f t="shared" si="6"/>
        <v>8.6021505376344081</v>
      </c>
    </row>
    <row r="121" spans="4:8" ht="14.25" customHeight="1" x14ac:dyDescent="0.2">
      <c r="D121" s="142" t="s">
        <v>102</v>
      </c>
      <c r="E121" s="54"/>
      <c r="F121" s="55"/>
      <c r="G121" s="56">
        <v>7</v>
      </c>
      <c r="H121" s="53">
        <f t="shared" si="6"/>
        <v>7.5268817204301079</v>
      </c>
    </row>
    <row r="122" spans="4:8" ht="14.25" customHeight="1" x14ac:dyDescent="0.2">
      <c r="D122" s="142" t="s">
        <v>103</v>
      </c>
      <c r="E122" s="54"/>
      <c r="F122" s="55"/>
      <c r="G122" s="56">
        <v>3</v>
      </c>
      <c r="H122" s="53">
        <f t="shared" si="6"/>
        <v>3.225806451612903</v>
      </c>
    </row>
    <row r="123" spans="4:8" ht="14.25" customHeight="1" x14ac:dyDescent="0.2">
      <c r="D123" s="142" t="s">
        <v>34</v>
      </c>
      <c r="E123" s="54"/>
      <c r="F123" s="55"/>
      <c r="G123" s="56">
        <v>5</v>
      </c>
      <c r="H123" s="53">
        <f t="shared" si="6"/>
        <v>5.376344086021505</v>
      </c>
    </row>
    <row r="124" spans="4:8" ht="14.25" customHeight="1" x14ac:dyDescent="0.2">
      <c r="D124" s="99" t="s">
        <v>35</v>
      </c>
      <c r="E124" s="85"/>
      <c r="F124" s="86"/>
      <c r="G124" s="101">
        <v>2</v>
      </c>
      <c r="H124" s="87">
        <f t="shared" ref="H124:H126" si="7">G124*100/$G$127</f>
        <v>2.150537634408602</v>
      </c>
    </row>
    <row r="125" spans="4:8" ht="14.25" customHeight="1" x14ac:dyDescent="0.2">
      <c r="D125" s="142" t="s">
        <v>104</v>
      </c>
      <c r="E125" s="54"/>
      <c r="F125" s="55"/>
      <c r="G125" s="56">
        <v>1</v>
      </c>
      <c r="H125" s="53">
        <f t="shared" si="7"/>
        <v>1.075268817204301</v>
      </c>
    </row>
    <row r="126" spans="4:8" ht="14.25" customHeight="1" x14ac:dyDescent="0.2">
      <c r="D126" s="142" t="s">
        <v>105</v>
      </c>
      <c r="E126" s="110"/>
      <c r="F126" s="111"/>
      <c r="G126" s="114">
        <v>1</v>
      </c>
      <c r="H126" s="53">
        <f t="shared" si="7"/>
        <v>1.075268817204301</v>
      </c>
    </row>
    <row r="127" spans="4:8" ht="14.25" customHeight="1" x14ac:dyDescent="0.2">
      <c r="D127" s="70"/>
      <c r="E127" s="88"/>
      <c r="F127" s="71" t="s">
        <v>77</v>
      </c>
      <c r="G127" s="89">
        <f>G95+G101+G111+G124</f>
        <v>93</v>
      </c>
      <c r="H127" s="74">
        <f>G127*100/$G$127</f>
        <v>100</v>
      </c>
    </row>
    <row r="128" spans="4:8" ht="13.5" customHeight="1" x14ac:dyDescent="0.2">
      <c r="D128" s="121" t="s">
        <v>111</v>
      </c>
      <c r="E128" s="59"/>
      <c r="F128" s="59"/>
      <c r="G128" s="59"/>
      <c r="H128" s="59"/>
    </row>
    <row r="129" spans="4:7" ht="14.25" customHeight="1" x14ac:dyDescent="0.2">
      <c r="D129" s="45"/>
    </row>
    <row r="130" spans="4:7" ht="14.25" customHeight="1" x14ac:dyDescent="0.2">
      <c r="D130" s="124" t="s">
        <v>106</v>
      </c>
    </row>
    <row r="131" spans="4:7" ht="6.75" customHeight="1" x14ac:dyDescent="0.2"/>
    <row r="132" spans="4:7" ht="25.5" customHeight="1" x14ac:dyDescent="0.2">
      <c r="D132" s="18"/>
      <c r="E132" s="19"/>
      <c r="F132" s="119" t="s">
        <v>76</v>
      </c>
      <c r="G132" s="125" t="s">
        <v>82</v>
      </c>
    </row>
    <row r="133" spans="4:7" ht="14.25" customHeight="1" x14ac:dyDescent="0.2">
      <c r="D133" s="126" t="s">
        <v>107</v>
      </c>
      <c r="E133" s="127"/>
      <c r="F133" s="26">
        <v>5</v>
      </c>
      <c r="G133" s="61">
        <f>F133*100/$F$135</f>
        <v>2.8571428571428572</v>
      </c>
    </row>
    <row r="134" spans="4:7" ht="14.25" customHeight="1" x14ac:dyDescent="0.2">
      <c r="D134" s="139" t="s">
        <v>108</v>
      </c>
      <c r="E134" s="140"/>
      <c r="F134" s="62">
        <v>170</v>
      </c>
      <c r="G134" s="63">
        <f>F134*100/$F$135</f>
        <v>97.142857142857139</v>
      </c>
    </row>
    <row r="135" spans="4:7" ht="14.25" customHeight="1" x14ac:dyDescent="0.2">
      <c r="D135" s="70"/>
      <c r="E135" s="71" t="s">
        <v>109</v>
      </c>
      <c r="F135" s="70">
        <f>SUM(F133:F134)</f>
        <v>175</v>
      </c>
      <c r="G135" s="90">
        <f>F135*100/$F$135</f>
        <v>100</v>
      </c>
    </row>
    <row r="136" spans="4:7" ht="13.5" customHeight="1" x14ac:dyDescent="0.2">
      <c r="D136" s="121" t="s">
        <v>111</v>
      </c>
    </row>
  </sheetData>
  <sortState ref="D113:H123">
    <sortCondition ref="D113:D123"/>
  </sortState>
  <mergeCells count="2">
    <mergeCell ref="D134:E134"/>
    <mergeCell ref="D47:E47"/>
  </mergeCells>
  <phoneticPr fontId="2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50" min="2" max="10" man="1"/>
    <brk id="91" min="2" max="10" man="1"/>
  </rowBreaks>
  <ignoredErrors>
    <ignoredError sqref="G11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DBE</vt:lpstr>
      <vt:lpstr>'&gt;&gt;AURKIBIDEA&lt;&lt;'!Área_de_impresión</vt:lpstr>
      <vt:lpstr>DBE!Área_de_impresión</vt:lpstr>
      <vt:lpstr>'&gt;&gt;AURKIBIDEA&lt;&lt;'!Títulos_a_imprimir</vt:lpstr>
      <vt:lpstr>DBE!Títulos_a_imprimir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Usuario de Windows</cp:lastModifiedBy>
  <cp:lastPrinted>2024-12-12T15:42:31Z</cp:lastPrinted>
  <dcterms:created xsi:type="dcterms:W3CDTF">2014-09-17T10:46:14Z</dcterms:created>
  <dcterms:modified xsi:type="dcterms:W3CDTF">2024-12-12T15:51:30Z</dcterms:modified>
</cp:coreProperties>
</file>