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 tabRatio="631"/>
  </bookViews>
  <sheets>
    <sheet name="&gt;&gt;AURKIBIDEA&lt;&lt;" sheetId="8" r:id="rId1"/>
    <sheet name="LABURPEN_KOADROA" sheetId="21" r:id="rId2"/>
    <sheet name="FORALA_1 (OROKORRA)" sheetId="16" r:id="rId3"/>
    <sheet name="FORAL_2 (BIKOT.)" sheetId="19" r:id="rId4"/>
    <sheet name="FORALA_3 (FAM.BARR.)" sheetId="23" r:id="rId5"/>
    <sheet name="FORALA_4 (SEXU I)" sheetId="18" r:id="rId6"/>
    <sheet name="UDALERRI_MANKOMUNITATE" sheetId="22" r:id="rId7"/>
  </sheets>
  <definedNames>
    <definedName name="_xlnm.Print_Area" localSheetId="0">'&gt;&gt;AURKIBIDEA&lt;&lt;'!$C$5:$G$44</definedName>
    <definedName name="_xlnm.Print_Area" localSheetId="3">'FORAL_2 (BIKOT.)'!$C$11:$K$106</definedName>
    <definedName name="_xlnm.Print_Area" localSheetId="2">'FORALA_1 (OROKORRA)'!$C$11:$BJ$22</definedName>
    <definedName name="_xlnm.Print_Area" localSheetId="4">'FORALA_3 (FAM.BARR.)'!$C$11:$K$75</definedName>
    <definedName name="_xlnm.Print_Area" localSheetId="5">'FORALA_4 (SEXU I)'!$C$11:$K$66</definedName>
    <definedName name="_xlnm.Print_Area" localSheetId="1">LABURPEN_KOADROA!$C$12:$J$92</definedName>
    <definedName name="_xlnm.Print_Area" localSheetId="6">UDALERRI_MANKOMUNITATE!$C$9:$K$179</definedName>
    <definedName name="_xlnm.Print_Titles" localSheetId="0">'&gt;&gt;AURKIBIDEA&lt;&lt;'!$2:$5</definedName>
    <definedName name="_xlnm.Print_Titles" localSheetId="3">'FORAL_2 (BIKOT.)'!$2:$10</definedName>
    <definedName name="_xlnm.Print_Titles" localSheetId="2">'FORALA_1 (OROKORRA)'!$2:$10</definedName>
    <definedName name="_xlnm.Print_Titles" localSheetId="4">'FORALA_3 (FAM.BARR.)'!$2:$10</definedName>
    <definedName name="_xlnm.Print_Titles" localSheetId="5">'FORALA_4 (SEXU I)'!$2:$10</definedName>
    <definedName name="_xlnm.Print_Titles" localSheetId="1">LABURPEN_KOADROA!$2:$11</definedName>
    <definedName name="_xlnm.Print_Titles" localSheetId="6">UDALERRI_MANKOMUNITATE!$2:$8</definedName>
  </definedNames>
  <calcPr calcId="162913"/>
</workbook>
</file>

<file path=xl/calcChain.xml><?xml version="1.0" encoding="utf-8"?>
<calcChain xmlns="http://schemas.openxmlformats.org/spreadsheetml/2006/main">
  <c r="J82" i="19" l="1"/>
  <c r="J81" i="19"/>
  <c r="I82" i="19"/>
  <c r="H16" i="18" l="1"/>
  <c r="H52" i="23" l="1"/>
  <c r="I40" i="23" s="1"/>
  <c r="H38" i="19"/>
  <c r="I43" i="19" s="1"/>
  <c r="H16" i="19"/>
  <c r="H65" i="23"/>
  <c r="I64" i="23" s="1"/>
  <c r="H17" i="23"/>
  <c r="J63" i="23" s="1"/>
  <c r="H60" i="23"/>
  <c r="H32" i="23"/>
  <c r="I25" i="23" s="1"/>
  <c r="H53" i="18"/>
  <c r="H52" i="18" s="1"/>
  <c r="H96" i="19"/>
  <c r="I95" i="19" s="1"/>
  <c r="J87" i="19" l="1"/>
  <c r="I15" i="19"/>
  <c r="I14" i="19"/>
  <c r="H56" i="18"/>
  <c r="J62" i="23"/>
  <c r="I60" i="23"/>
  <c r="J93" i="19"/>
  <c r="J94" i="19"/>
  <c r="J91" i="19"/>
  <c r="J92" i="19"/>
  <c r="J78" i="19"/>
  <c r="I89" i="19"/>
  <c r="I77" i="19"/>
  <c r="I81" i="19"/>
  <c r="I90" i="19"/>
  <c r="I83" i="19"/>
  <c r="I88" i="19"/>
  <c r="I86" i="19"/>
  <c r="J88" i="19"/>
  <c r="J75" i="19"/>
  <c r="J84" i="19"/>
  <c r="J76" i="19"/>
  <c r="J80" i="19"/>
  <c r="I76" i="19"/>
  <c r="I75" i="19"/>
  <c r="I80" i="19"/>
  <c r="I63" i="23"/>
  <c r="J60" i="23"/>
  <c r="I62" i="23"/>
  <c r="J61" i="23"/>
  <c r="I61" i="23"/>
  <c r="J64" i="23"/>
  <c r="I59" i="23"/>
  <c r="I65" i="23" s="1"/>
  <c r="J59" i="23"/>
  <c r="J65" i="23" s="1"/>
  <c r="I78" i="19"/>
  <c r="I84" i="19"/>
  <c r="I93" i="19"/>
  <c r="I94" i="19"/>
  <c r="I87" i="19"/>
  <c r="J86" i="19"/>
  <c r="J90" i="19"/>
  <c r="I92" i="19"/>
  <c r="I91" i="19"/>
  <c r="J77" i="19"/>
  <c r="J83" i="19"/>
  <c r="J95" i="19"/>
  <c r="J89" i="19"/>
  <c r="I62" i="19"/>
  <c r="I46" i="19"/>
  <c r="I65" i="19"/>
  <c r="I61" i="19"/>
  <c r="I57" i="19"/>
  <c r="I53" i="19"/>
  <c r="I49" i="19"/>
  <c r="I41" i="19"/>
  <c r="I68" i="19"/>
  <c r="I64" i="19"/>
  <c r="I60" i="19"/>
  <c r="I56" i="19"/>
  <c r="I52" i="19"/>
  <c r="I48" i="19"/>
  <c r="I44" i="19"/>
  <c r="I40" i="19"/>
  <c r="I66" i="19"/>
  <c r="I58" i="19"/>
  <c r="I54" i="19"/>
  <c r="I50" i="19"/>
  <c r="I42" i="19"/>
  <c r="I39" i="19"/>
  <c r="I45" i="19"/>
  <c r="I67" i="19"/>
  <c r="I63" i="19"/>
  <c r="I59" i="19"/>
  <c r="I55" i="19"/>
  <c r="I51" i="19"/>
  <c r="I47" i="19"/>
  <c r="I28" i="23"/>
  <c r="I24" i="23"/>
  <c r="I31" i="23"/>
  <c r="I27" i="23"/>
  <c r="I30" i="23"/>
  <c r="I26" i="23"/>
  <c r="I29" i="23"/>
  <c r="I47" i="23"/>
  <c r="I46" i="23"/>
  <c r="I51" i="23"/>
  <c r="I43" i="23"/>
  <c r="I50" i="23"/>
  <c r="I42" i="23"/>
  <c r="I49" i="23"/>
  <c r="I45" i="23"/>
  <c r="I41" i="23"/>
  <c r="I39" i="23"/>
  <c r="I48" i="23"/>
  <c r="I44" i="23"/>
  <c r="I16" i="23"/>
  <c r="I17" i="23"/>
  <c r="I14" i="23"/>
  <c r="I15" i="23"/>
  <c r="H85" i="19"/>
  <c r="J96" i="19" l="1"/>
  <c r="I52" i="23"/>
  <c r="I96" i="19"/>
  <c r="I85" i="19"/>
  <c r="J85" i="19"/>
  <c r="I38" i="19"/>
  <c r="I32" i="23"/>
  <c r="I16" i="19" l="1"/>
  <c r="I54" i="18" l="1"/>
  <c r="I55" i="18"/>
  <c r="H31" i="19" l="1"/>
  <c r="H31" i="18"/>
  <c r="H45" i="18"/>
  <c r="J52" i="18" s="1"/>
  <c r="I53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I56" i="18"/>
  <c r="I25" i="19" l="1"/>
  <c r="I29" i="19"/>
  <c r="I27" i="19"/>
  <c r="I23" i="19"/>
  <c r="I24" i="19"/>
  <c r="I26" i="19"/>
  <c r="I30" i="19"/>
  <c r="I28" i="19"/>
  <c r="J55" i="18"/>
  <c r="J54" i="18"/>
  <c r="J56" i="18"/>
  <c r="I29" i="18"/>
  <c r="I30" i="18"/>
  <c r="I26" i="18"/>
  <c r="I24" i="18"/>
  <c r="I27" i="18"/>
  <c r="I23" i="18"/>
  <c r="I25" i="18"/>
  <c r="I28" i="18"/>
  <c r="I43" i="18"/>
  <c r="I40" i="18"/>
  <c r="I44" i="18"/>
  <c r="I38" i="18"/>
  <c r="I41" i="18"/>
  <c r="I39" i="18"/>
  <c r="I42" i="18"/>
  <c r="I52" i="18"/>
  <c r="J53" i="18"/>
  <c r="I31" i="19" l="1"/>
  <c r="I31" i="18"/>
  <c r="I45" i="18"/>
</calcChain>
</file>

<file path=xl/sharedStrings.xml><?xml version="1.0" encoding="utf-8"?>
<sst xmlns="http://schemas.openxmlformats.org/spreadsheetml/2006/main" count="1036" uniqueCount="244">
  <si>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</si>
  <si>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</si>
  <si>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</si>
  <si>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</si>
  <si>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</si>
  <si>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</si>
  <si>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</si>
  <si>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</si>
  <si>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</si>
  <si>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</si>
  <si>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</si>
  <si>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</si>
  <si>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</si>
  <si>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</si>
  <si>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</si>
  <si>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</si>
  <si>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</si>
  <si>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</si>
  <si>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</si>
  <si>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</si>
  <si>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</si>
  <si>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</si>
  <si>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</si>
  <si>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</si>
  <si>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</si>
  <si>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</si>
  <si>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</si>
  <si>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</si>
  <si>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</si>
  <si>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</si>
  <si>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</si>
  <si>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</si>
  <si>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</si>
  <si>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Busturialdea</t>
  </si>
  <si>
    <t>Lea-Artibai</t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</si>
  <si>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</si>
  <si>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</si>
  <si>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</si>
  <si>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</si>
  <si>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</si>
  <si>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</si>
  <si>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>%</t>
  </si>
  <si>
    <t>EUROPA</t>
  </si>
  <si>
    <t>Uribe Kosta</t>
  </si>
  <si>
    <t>Lea Ibarra</t>
  </si>
  <si>
    <t>T</t>
  </si>
  <si>
    <t>M</t>
  </si>
  <si>
    <t>H</t>
  </si>
  <si>
    <t>Abanto y Ciérvana-Abanto Zierbena</t>
  </si>
  <si>
    <t>Mungia</t>
  </si>
  <si>
    <t>Fruiz</t>
  </si>
  <si>
    <t xml:space="preserve">Barakaldo </t>
  </si>
  <si>
    <t>COLOMBIA</t>
  </si>
  <si>
    <t>MAGREB</t>
  </si>
  <si>
    <t>Mungialde</t>
  </si>
  <si>
    <t>MUNGIALDE</t>
  </si>
  <si>
    <t xml:space="preserve">Erandio </t>
  </si>
  <si>
    <t>BRASIL</t>
  </si>
  <si>
    <r>
      <t>Portugalete</t>
    </r>
    <r>
      <rPr>
        <vertAlign val="superscript"/>
        <sz val="8"/>
        <rFont val="Arial"/>
        <family val="2"/>
      </rPr>
      <t xml:space="preserve"> </t>
    </r>
  </si>
  <si>
    <t>BOLIVIA</t>
  </si>
  <si>
    <t>VENEZUELA</t>
  </si>
  <si>
    <t>(')</t>
  </si>
  <si>
    <t>Derio</t>
  </si>
  <si>
    <t>Dima</t>
  </si>
  <si>
    <t>Portuglete</t>
  </si>
  <si>
    <t>Igorre</t>
  </si>
  <si>
    <t xml:space="preserve">16 h  </t>
  </si>
  <si>
    <t>Zalla</t>
  </si>
  <si>
    <t>Lemoa</t>
  </si>
  <si>
    <r>
      <t>Uribe Kosta</t>
    </r>
    <r>
      <rPr>
        <vertAlign val="superscript"/>
        <sz val="8"/>
        <rFont val="Arial"/>
        <family val="2"/>
      </rPr>
      <t>2</t>
    </r>
  </si>
  <si>
    <t xml:space="preserve">Abanto y Ciérvana-Abanto Zierbena </t>
  </si>
  <si>
    <t>Bakio</t>
  </si>
  <si>
    <t>Sopela</t>
  </si>
  <si>
    <t>SENEGAL</t>
  </si>
  <si>
    <t>Güeñes</t>
  </si>
  <si>
    <t>Abanto y Ciérv-Abanto Zierb.</t>
  </si>
  <si>
    <t>[1]</t>
  </si>
  <si>
    <t>Arrigoriaga</t>
  </si>
  <si>
    <t>Artea</t>
  </si>
  <si>
    <t xml:space="preserve">Bilbao </t>
  </si>
  <si>
    <t>Elantxobe</t>
  </si>
  <si>
    <t>Sukarrieta</t>
  </si>
  <si>
    <t>Arrankudiaga-Zollo</t>
  </si>
  <si>
    <t>ANGOLA</t>
  </si>
  <si>
    <t>ARGENTINA</t>
  </si>
  <si>
    <t>Berriz</t>
  </si>
  <si>
    <t>Markina-Xemein</t>
  </si>
  <si>
    <t>Plentzia</t>
  </si>
  <si>
    <r>
      <t>p</t>
    </r>
    <r>
      <rPr>
        <b/>
        <sz val="8"/>
        <color indexed="62"/>
        <rFont val="Arial"/>
        <family val="2"/>
      </rPr>
      <t>[2]</t>
    </r>
  </si>
  <si>
    <r>
      <t>Encartaciones</t>
    </r>
    <r>
      <rPr>
        <vertAlign val="superscript"/>
        <sz val="8"/>
        <rFont val="Arial"/>
        <family val="2"/>
      </rPr>
      <t>4</t>
    </r>
  </si>
  <si>
    <r>
      <t xml:space="preserve">Sestao </t>
    </r>
    <r>
      <rPr>
        <vertAlign val="superscript"/>
        <sz val="8"/>
        <rFont val="Arial"/>
        <family val="2"/>
      </rPr>
      <t>3</t>
    </r>
  </si>
  <si>
    <r>
      <t>Uribe Kosta</t>
    </r>
    <r>
      <rPr>
        <vertAlign val="superscript"/>
        <sz val="8"/>
        <rFont val="Arial"/>
        <family val="2"/>
      </rPr>
      <t>5</t>
    </r>
  </si>
  <si>
    <r>
      <t>Encartaciones</t>
    </r>
    <r>
      <rPr>
        <vertAlign val="superscript"/>
        <sz val="8"/>
        <rFont val="Arial"/>
        <family val="2"/>
      </rPr>
      <t>1</t>
    </r>
  </si>
  <si>
    <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t>
  </si>
  <si>
    <t>LABURPEN KOADROA</t>
  </si>
  <si>
    <t>LABURPENA</t>
  </si>
  <si>
    <t>I. Arloa: GIZARTE BABESA</t>
  </si>
  <si>
    <t>I.B. Lege aholkularitzaren gaineko datuak</t>
  </si>
  <si>
    <t>ESPARRU FORALA - 1 (OROKORRA)</t>
  </si>
  <si>
    <r>
      <t xml:space="preserve">1. taula. </t>
    </r>
    <r>
      <rPr>
        <sz val="10"/>
        <rFont val="Arial"/>
        <family val="2"/>
      </rPr>
      <t>BFAren Lege aholkularitzako zerbitzua. Artatutako pertsonak, sexuaren eta artatutako kasu motaren eta arazoaren arabera. 2005-2023.</t>
    </r>
  </si>
  <si>
    <t>ESPARRU FORALA - 2 (BIKOTE/BIKOTE OHIAREN INDARKERIA)</t>
  </si>
  <si>
    <t>FORU EREMUA - 3 (FAMILIA BARRUKO INDARKERIA)</t>
  </si>
  <si>
    <r>
      <rPr>
        <b/>
        <sz val="9"/>
        <color indexed="18"/>
        <rFont val="Arial"/>
        <family val="2"/>
      </rPr>
      <t>2.1.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</si>
  <si>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>2.4.</t>
    </r>
    <r>
      <rPr>
        <sz val="9"/>
        <color indexed="18"/>
        <rFont val="Arial"/>
        <family val="2"/>
      </rPr>
      <t xml:space="preserve"> Emakume atzerritarren jaiotza-herrialdearen arabera</t>
    </r>
  </si>
  <si>
    <r>
      <rPr>
        <b/>
        <sz val="9"/>
        <color indexed="18"/>
        <rFont val="Arial"/>
        <family val="2"/>
      </rPr>
      <t>3.1.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</si>
  <si>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3.4. </t>
    </r>
    <r>
      <rPr>
        <sz val="9"/>
        <color indexed="18"/>
        <rFont val="Arial"/>
        <family val="2"/>
      </rPr>
      <t>Emakume atzerritarren jaiotza-herrialdearen arabera</t>
    </r>
  </si>
  <si>
    <t>ESPARRU FORALA - 4 (SEXU-INDARKERIA)</t>
  </si>
  <si>
    <r>
      <rPr>
        <b/>
        <sz val="9"/>
        <color indexed="18"/>
        <rFont val="Arial"/>
        <family val="2"/>
      </rPr>
      <t>4.1.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</si>
  <si>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4.4. </t>
    </r>
    <r>
      <rPr>
        <sz val="9"/>
        <color indexed="18"/>
        <rFont val="Arial"/>
        <family val="2"/>
      </rPr>
      <t>Emakume atzerritarren jaiotza-herrialdearen arabera</t>
    </r>
  </si>
  <si>
    <t>UDAL ETA MANKOMUNITATEETAKO ESPARRUA</t>
  </si>
  <si>
    <r>
      <t>5. taula</t>
    </r>
    <r>
      <rPr>
        <sz val="10"/>
        <rFont val="Arial"/>
        <family val="2"/>
      </rPr>
      <t>. Lege Aholkularitza. Lege aholkularitzako zerbitzua duten Bizkaiko Lurralde Historikoko udalerri eta mankomunitateak. Bikote/bikote ohiaren indarkeria, familia barruko indarkeria eta/edo sexu indakeria jasan duten emakumeak (%). 2023.</t>
    </r>
  </si>
  <si>
    <r>
      <t>6.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Bikote/bikote ohiaren indarkeria jasan dituzten emakumeen kasu berriak, ezaugarrien arabera (%). 2023.</t>
    </r>
  </si>
  <si>
    <r>
      <t>7.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Familia barruko indarkeria jasan duten emakumeen kasu berriak, ezaugarrien arabera (%). 2023.</t>
    </r>
  </si>
  <si>
    <r>
      <t>8.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Sexu indarkeria jasan duten emakumeen kasu berriak, ezaugarrien arabera (%). 2023.</t>
    </r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</si>
  <si>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</si>
  <si>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</si>
  <si>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</si>
  <si>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</si>
  <si>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</si>
  <si>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</si>
  <si>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HAR. GI
ADINGABEAK</t>
  </si>
  <si>
    <t>BIZKAIKO FORU ALDUNDIA</t>
  </si>
  <si>
    <t>MANKOMUNITATEETAKO ESPARRUAREN LABURPENA</t>
  </si>
  <si>
    <t>LAGUNTZA PSIK.</t>
  </si>
  <si>
    <t>ARRETA KOMUNIT.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</si>
  <si>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2023an, zerbitzua urtarriletik ekainera baino ez da egongo.</t>
    </r>
  </si>
  <si>
    <t>ENKARTERRI</t>
  </si>
  <si>
    <t>LEA IBARRA</t>
  </si>
  <si>
    <t>URIBE KOSTA</t>
  </si>
  <si>
    <t>Izendegia: G-Guztira / E-Emakumeak / Gi-Gizonak</t>
  </si>
  <si>
    <r>
      <t>1. oharra</t>
    </r>
    <r>
      <rPr>
        <sz val="8"/>
        <rFont val="Arial"/>
        <family val="2"/>
      </rPr>
      <t>: Salaketen eta Babes aginduen datuek emakumeen kasuez soilik dihardute.</t>
    </r>
  </si>
  <si>
    <r>
      <t>2. oharra</t>
    </r>
    <r>
      <rPr>
        <sz val="8"/>
        <rFont val="Arial"/>
        <family val="2"/>
      </rPr>
      <t>: 2020tik aurrerako datuak aurrez aurre artatutako kasuak baino ez dituzte barne hartzen.</t>
    </r>
  </si>
  <si>
    <t>Arreta jaso duten pertsonak, guztira</t>
  </si>
  <si>
    <t>Kasu berriak</t>
  </si>
  <si>
    <t>Bikote/familia barruko indark. kasu berriak</t>
  </si>
  <si>
    <r>
      <t xml:space="preserve">Salaketen % / </t>
    </r>
    <r>
      <rPr>
        <b/>
        <i/>
        <sz val="9"/>
        <rFont val="Arial"/>
        <family val="2"/>
      </rPr>
      <t>Kasu kop.</t>
    </r>
  </si>
  <si>
    <r>
      <t xml:space="preserve">Babes aginduen % / </t>
    </r>
    <r>
      <rPr>
        <b/>
        <i/>
        <sz val="9"/>
        <rFont val="Arial"/>
        <family val="2"/>
      </rPr>
      <t>Kasu kop.</t>
    </r>
  </si>
  <si>
    <t>Sexu indarkeriaren kasu berriak</t>
  </si>
  <si>
    <t>G</t>
  </si>
  <si>
    <t>E</t>
  </si>
  <si>
    <t>Gi</t>
  </si>
  <si>
    <r>
      <t xml:space="preserve">2.1. </t>
    </r>
    <r>
      <rPr>
        <u/>
        <sz val="9"/>
        <rFont val="Arial"/>
        <family val="2"/>
      </rPr>
      <t>Erasotzailearekiko harremanaren arabera</t>
    </r>
  </si>
  <si>
    <t>Ezkontidea/Bikotekidea</t>
  </si>
  <si>
    <t>Ezkontide ohia/Bikotekide ohia</t>
  </si>
  <si>
    <t xml:space="preserve">Guztira  </t>
  </si>
  <si>
    <t xml:space="preserve">Iturria: Indarkeria Matxistatik Babesteko eta Familiei Laguntzeko Zerbitzua. </t>
  </si>
  <si>
    <t>Guztira</t>
  </si>
  <si>
    <r>
      <t>2.4.</t>
    </r>
    <r>
      <rPr>
        <u/>
        <sz val="9"/>
        <rFont val="Arial"/>
        <family val="2"/>
      </rPr>
      <t xml:space="preserve"> Emakume atzerritarren jaiotza-herrialdearen arabera</t>
    </r>
  </si>
  <si>
    <t>ERRUMANIA</t>
  </si>
  <si>
    <t>AFRIKA</t>
  </si>
  <si>
    <t>GAINERAKO AFRIKA</t>
  </si>
  <si>
    <t>AMERIKA</t>
  </si>
  <si>
    <t>LATINOAMERIKIA</t>
  </si>
  <si>
    <t>KOLONBIA</t>
  </si>
  <si>
    <t>KUBA</t>
  </si>
  <si>
    <t>TXILE</t>
  </si>
  <si>
    <t>EL SALVADOR</t>
  </si>
  <si>
    <t>EKUATORE GINEA</t>
  </si>
  <si>
    <t>PANAMA</t>
  </si>
  <si>
    <t>PERU</t>
  </si>
  <si>
    <t>GUZTIRA</t>
  </si>
  <si>
    <r>
      <t xml:space="preserve">3.1. </t>
    </r>
    <r>
      <rPr>
        <u/>
        <sz val="9"/>
        <rFont val="Arial"/>
        <family val="2"/>
      </rPr>
      <t>Erasotzailearekiko harremanaren arabera</t>
    </r>
  </si>
  <si>
    <t>Aurrekoak</t>
  </si>
  <si>
    <t>Ondorengoak</t>
  </si>
  <si>
    <t>Bestelakoak</t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</si>
  <si>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14 urte</t>
    </r>
  </si>
  <si>
    <t>14-17 urte</t>
  </si>
  <si>
    <t>18-20 urte</t>
  </si>
  <si>
    <t>21-30 urte</t>
  </si>
  <si>
    <t>31-40 urte</t>
  </si>
  <si>
    <t>41-50 urte</t>
  </si>
  <si>
    <t>51-64 urte</t>
  </si>
  <si>
    <t>≥ 65 urte</t>
  </si>
  <si>
    <r>
      <t xml:space="preserve">3.4. </t>
    </r>
    <r>
      <rPr>
        <u/>
        <sz val="9"/>
        <rFont val="Arial"/>
        <family val="2"/>
      </rPr>
      <t>Emakume atzerritarren jaiotza-herrialdearen arabera</t>
    </r>
  </si>
  <si>
    <t>LATINOAMERIKA</t>
  </si>
  <si>
    <r>
      <t xml:space="preserve">4.1. </t>
    </r>
    <r>
      <rPr>
        <u/>
        <sz val="9"/>
        <rFont val="Arial"/>
        <family val="2"/>
      </rPr>
      <t>Erasotzailearekiko harremanaren arabera</t>
    </r>
  </si>
  <si>
    <t xml:space="preserve">Emakum. </t>
  </si>
  <si>
    <t>Pertsona ezaguna</t>
  </si>
  <si>
    <t>Pertsona ezezaguna</t>
  </si>
  <si>
    <t>BIZITERRIA</t>
  </si>
  <si>
    <t xml:space="preserve">Guztira </t>
  </si>
  <si>
    <t>ADINA</t>
  </si>
  <si>
    <r>
      <t xml:space="preserve">4.4. </t>
    </r>
    <r>
      <rPr>
        <u/>
        <sz val="9"/>
        <rFont val="Arial"/>
        <family val="2"/>
      </rPr>
      <t xml:space="preserve"> Emakume atzerritarren jaiotza-herrialdearen arabera</t>
    </r>
  </si>
  <si>
    <r>
      <t xml:space="preserve">Indarkeria arazoak dituzten emakumeak </t>
    </r>
    <r>
      <rPr>
        <b/>
        <vertAlign val="superscript"/>
        <sz val="8"/>
        <rFont val="Arial"/>
        <family val="2"/>
      </rPr>
      <t>2</t>
    </r>
  </si>
  <si>
    <t>Bikote/bik. ohia</t>
  </si>
  <si>
    <t>Familia barrukoa</t>
  </si>
  <si>
    <t>Sexu indarkeria</t>
  </si>
  <si>
    <t>Iturria: BLHko udalerri eta mankomunitateak</t>
  </si>
  <si>
    <t>Geuk landutako datuak.</t>
  </si>
  <si>
    <t>EZAUGARRIAK (%)</t>
  </si>
  <si>
    <t>Atzerrian jaiotakoak</t>
  </si>
  <si>
    <t xml:space="preserve">18 urte baino gutxiago </t>
  </si>
  <si>
    <t xml:space="preserve">18 eta 64 urte bitartean  </t>
  </si>
  <si>
    <t xml:space="preserve">65 urte edo gehiago </t>
  </si>
  <si>
    <t>Ezgaita- sunarekin</t>
  </si>
  <si>
    <t>Atzerrian jaiotakoa</t>
  </si>
  <si>
    <t>18 urte baino gutxiago</t>
  </si>
  <si>
    <t>18 eta 64 urte bitartean</t>
  </si>
  <si>
    <t>Durangoko Merindadea</t>
  </si>
  <si>
    <r>
      <t>2.2.</t>
    </r>
    <r>
      <rPr>
        <u/>
        <sz val="9"/>
        <rFont val="Arial"/>
        <family val="2"/>
      </rPr>
      <t xml:space="preserve"> Adinaren arabera</t>
    </r>
  </si>
  <si>
    <r>
      <rPr>
        <b/>
        <u/>
        <sz val="9"/>
        <color rgb="FF000000"/>
        <rFont val="Arial"/>
        <family val="2"/>
      </rPr>
      <t>2.3.</t>
    </r>
    <r>
      <rPr>
        <u/>
        <sz val="9"/>
        <color rgb="FF000000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</si>
  <si>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>2.2.</t>
    </r>
    <r>
      <rPr>
        <sz val="9"/>
        <color indexed="18"/>
        <rFont val="Arial"/>
        <family val="2"/>
      </rPr>
      <t xml:space="preserve"> Adinaren arabera</t>
    </r>
  </si>
  <si>
    <r>
      <rPr>
        <b/>
        <sz val="9"/>
        <color indexed="18"/>
        <rFont val="Arial"/>
        <family val="2"/>
      </rPr>
      <t xml:space="preserve">2.3. </t>
    </r>
    <r>
      <rPr>
        <sz val="9"/>
        <color indexed="18"/>
        <rFont val="Arial"/>
        <family val="2"/>
      </rPr>
      <t>Bizi diren udalerriaren arabera</t>
    </r>
  </si>
  <si>
    <t>JAIOTZA-LEKUA</t>
  </si>
  <si>
    <t xml:space="preserve">Emakum.  kop. </t>
  </si>
  <si>
    <r>
      <rPr>
        <b/>
        <sz val="9"/>
        <color indexed="18"/>
        <rFont val="Arial"/>
        <family val="2"/>
      </rPr>
      <t xml:space="preserve">3.2.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</si>
  <si>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3.3.</t>
    </r>
    <r>
      <rPr>
        <sz val="9"/>
        <color indexed="18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</si>
  <si>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 xml:space="preserve">4.2.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</si>
  <si>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4.3.</t>
    </r>
    <r>
      <rPr>
        <sz val="9"/>
        <color indexed="18"/>
        <rFont val="Arial"/>
        <family val="2"/>
      </rPr>
      <t xml:space="preserve"> Bizi diren udalerriaren arabera</t>
    </r>
  </si>
  <si>
    <r>
      <t>3.2.</t>
    </r>
    <r>
      <rPr>
        <u/>
        <sz val="9"/>
        <rFont val="Arial"/>
        <family val="2"/>
      </rPr>
      <t xml:space="preserve"> Adinaren arabera</t>
    </r>
  </si>
  <si>
    <r>
      <rPr>
        <b/>
        <u/>
        <sz val="9"/>
        <color rgb="FF000000"/>
        <rFont val="Arial"/>
        <family val="2"/>
      </rPr>
      <t>3.3.</t>
    </r>
    <r>
      <rPr>
        <u/>
        <sz val="9"/>
        <color rgb="FF000000"/>
        <rFont val="Arial"/>
        <family val="2"/>
      </rPr>
      <t xml:space="preserve"> Bizi diren udalerriaren arabera</t>
    </r>
  </si>
  <si>
    <t>Emakume etorkin guztien gain %</t>
  </si>
  <si>
    <t>Emakume guztien gain %</t>
  </si>
  <si>
    <r>
      <t>4.2.</t>
    </r>
    <r>
      <rPr>
        <u/>
        <sz val="9"/>
        <rFont val="Arial"/>
        <family val="2"/>
      </rPr>
      <t xml:space="preserve"> Adinaren arabera</t>
    </r>
  </si>
  <si>
    <r>
      <t xml:space="preserve">4.3. </t>
    </r>
    <r>
      <rPr>
        <u/>
        <sz val="9"/>
        <rFont val="Arial"/>
        <family val="2"/>
      </rPr>
      <t>Bizi diren udalerrien arabera</t>
    </r>
  </si>
  <si>
    <r>
      <t xml:space="preserve">2. taula. </t>
    </r>
    <r>
      <rPr>
        <sz val="10"/>
        <rFont val="Arial"/>
        <family val="2"/>
      </rPr>
      <t>BFAren Lege aholkularitzako zerbitzua. Bikotekidearen/bikotekide ohiaren indarkeriaren biktima diren emakumeak (kasu berriak). 2023.</t>
    </r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</si>
  <si>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Ezgaitasunaren arabera</t>
    </r>
  </si>
  <si>
    <r>
      <t xml:space="preserve">3. taula. </t>
    </r>
    <r>
      <rPr>
        <sz val="10"/>
        <rFont val="Arial"/>
        <family val="2"/>
      </rPr>
      <t>BFAren Lege aholkularitzako zerbitzua. Familia barruko indarkeriaren biktima diren emakumeak (kasu berriak). 2023.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</si>
  <si>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Ezgaitasunaren arabera</t>
    </r>
  </si>
  <si>
    <r>
      <t xml:space="preserve">4. taula. </t>
    </r>
    <r>
      <rPr>
        <sz val="10"/>
        <rFont val="Arial"/>
        <family val="2"/>
      </rPr>
      <t>BFAren Lege aholkularitzako zerbitzua. Sexu-indarkeriaren biktima diren emakumeak (kasu berriak). 2023.</t>
    </r>
  </si>
  <si>
    <r>
      <rPr>
        <b/>
        <sz val="9"/>
        <color indexed="18"/>
        <rFont val="Arial"/>
        <family val="2"/>
      </rPr>
      <t>4.5.</t>
    </r>
    <r>
      <rPr>
        <sz val="9"/>
        <color indexed="18"/>
        <rFont val="Arial"/>
        <family val="2"/>
      </rPr>
      <t xml:space="preserve"> Ezgaitasunaren arabera</t>
    </r>
  </si>
  <si>
    <t>DURANGOKO MERINALDEA</t>
  </si>
  <si>
    <t>Iturria: Indarkeria Matxistatik Babesteko eta Familiei Laguntzeko Zerbitzua. Enplegu, Gizarte Kohesio eta Berdintasuna Sustatzeko Saila. Bizkaiko Foru Aldundia.</t>
  </si>
  <si>
    <t>ERASOTZAILEAREKIKO HARREMANA</t>
  </si>
  <si>
    <t>Enplegua, Gizarte Kohesioa eta Berdintasuna Sustatzeko Saila. Bizkaiko Foru Aldundia.</t>
  </si>
  <si>
    <t>EB 27</t>
  </si>
  <si>
    <t>Ezgaitasuna duten emakumeen kopurua*</t>
  </si>
  <si>
    <t>(*) Egiaztatutako edo egiaztatu gabeko ezgaitasuna.</t>
  </si>
  <si>
    <r>
      <t>3.5.</t>
    </r>
    <r>
      <rPr>
        <u/>
        <sz val="9"/>
        <rFont val="Arial"/>
        <family val="2"/>
      </rPr>
      <t xml:space="preserve"> Ezgaitasunaren arabera</t>
    </r>
  </si>
  <si>
    <r>
      <t>4.5.</t>
    </r>
    <r>
      <rPr>
        <u/>
        <sz val="9"/>
        <rFont val="Arial"/>
        <family val="2"/>
      </rPr>
      <t xml:space="preserve"> Ezgaitasunaren arabera</t>
    </r>
  </si>
  <si>
    <r>
      <t>2.5.</t>
    </r>
    <r>
      <rPr>
        <u/>
        <sz val="9"/>
        <rFont val="Arial"/>
        <family val="2"/>
      </rPr>
      <t xml:space="preserve"> Ezgaitasunaren arabera</t>
    </r>
  </si>
  <si>
    <t>12 ord.;  Esk. Arab.</t>
  </si>
  <si>
    <t>Durangoko Merinaldea</t>
  </si>
  <si>
    <r>
      <t xml:space="preserve">Auzolan M.: </t>
    </r>
    <r>
      <rPr>
        <b/>
        <sz val="8"/>
        <rFont val="Arial"/>
        <family val="2"/>
      </rPr>
      <t>230</t>
    </r>
  </si>
  <si>
    <r>
      <t xml:space="preserve">Deu/S.Ign. M.: </t>
    </r>
    <r>
      <rPr>
        <b/>
        <sz val="8"/>
        <rFont val="Arial"/>
        <family val="2"/>
      </rPr>
      <t>42</t>
    </r>
  </si>
  <si>
    <r>
      <t xml:space="preserve">Rekalde M.: </t>
    </r>
    <r>
      <rPr>
        <b/>
        <sz val="8"/>
        <rFont val="Arial"/>
        <family val="2"/>
      </rPr>
      <t>11</t>
    </r>
  </si>
  <si>
    <t>Auzolan M.: 152 h</t>
  </si>
  <si>
    <t>Deust/S.Ig. M.: 32 h</t>
  </si>
  <si>
    <t>Rekalde M.: 19 h</t>
  </si>
  <si>
    <r>
      <t xml:space="preserve">Auzolan M.: </t>
    </r>
    <r>
      <rPr>
        <b/>
        <sz val="8"/>
        <rFont val="Arial"/>
        <family val="2"/>
      </rPr>
      <t>5</t>
    </r>
  </si>
  <si>
    <r>
      <t>Deu/S.Ign. M.:</t>
    </r>
    <r>
      <rPr>
        <b/>
        <sz val="8"/>
        <rFont val="Arial"/>
        <family val="2"/>
      </rPr>
      <t xml:space="preserve"> 1</t>
    </r>
  </si>
  <si>
    <r>
      <t>Rekalde M.:</t>
    </r>
    <r>
      <rPr>
        <b/>
        <sz val="8"/>
        <rFont val="Arial"/>
        <family val="2"/>
      </rPr>
      <t xml:space="preserve"> 4</t>
    </r>
  </si>
  <si>
    <r>
      <t xml:space="preserve">Auzolan M.: </t>
    </r>
    <r>
      <rPr>
        <b/>
        <sz val="8"/>
        <rFont val="Arial"/>
        <family val="2"/>
      </rPr>
      <t>7</t>
    </r>
  </si>
  <si>
    <r>
      <t>Rekalde M.:</t>
    </r>
    <r>
      <rPr>
        <b/>
        <sz val="8"/>
        <rFont val="Arial"/>
        <family val="2"/>
      </rPr>
      <t xml:space="preserve">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</si>
</sst>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@\ "/>
    <numFmt numFmtId="170" formatCode="0.0\ "/>
    <numFmt numFmtId="171" formatCode="_-* #,##0.00\ [$€]_-;\-* #,##0.00\ [$€]_-;_-* &quot;-&quot;??\ [$€]_-;_-@_-"/>
    <numFmt numFmtId="172" formatCode="#,##0.0\ "/>
    <numFmt numFmtId="173" formatCode="#,##0\ &quot;h &quot;\ "/>
    <numFmt numFmtId="174" formatCode="#,##0.0\ &quot;h &quot;\ "/>
  </numFmts>
  <fonts count="6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sz val="9"/>
      <color indexed="1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8"/>
      <color rgb="FF00B050"/>
      <name val="Arial"/>
      <family val="2"/>
    </font>
    <font>
      <sz val="14"/>
      <color rgb="FF00B050"/>
      <name val="Arial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i/>
      <sz val="9"/>
      <color indexed="60"/>
      <name val="Arial"/>
      <family val="2"/>
    </font>
    <font>
      <b/>
      <i/>
      <sz val="9"/>
      <name val="Arial"/>
      <family val="2"/>
    </font>
    <font>
      <u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i/>
      <sz val="14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1" tint="0.49998474074526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hair">
        <color theme="1" tint="0.24997711111789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249977111117893"/>
      </bottom>
      <diagonal/>
    </border>
    <border>
      <left/>
      <right/>
      <top style="hair">
        <color indexed="22"/>
      </top>
      <bottom style="hair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</cellStyleXfs>
  <cellXfs count="54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2" fillId="0" borderId="0" xfId="2" applyNumberFormat="1" applyFont="1" applyAlignment="1" applyProtection="1">
      <alignment vertical="center"/>
    </xf>
    <xf numFmtId="164" fontId="15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4" fontId="17" fillId="0" borderId="5" xfId="0" applyNumberFormat="1" applyFont="1" applyFill="1" applyBorder="1" applyAlignment="1">
      <alignment vertical="center"/>
    </xf>
    <xf numFmtId="164" fontId="17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1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/>
    <xf numFmtId="164" fontId="1" fillId="0" borderId="0" xfId="0" applyNumberFormat="1" applyFont="1" applyAlignment="1"/>
    <xf numFmtId="164" fontId="22" fillId="0" borderId="0" xfId="0" applyNumberFormat="1" applyFont="1" applyAlignment="1"/>
    <xf numFmtId="164" fontId="21" fillId="0" borderId="0" xfId="0" applyNumberFormat="1" applyFont="1" applyAlignment="1"/>
    <xf numFmtId="0" fontId="2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horizontal="left" vertical="center"/>
    </xf>
    <xf numFmtId="164" fontId="1" fillId="3" borderId="13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6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Continuous" vertical="center"/>
    </xf>
    <xf numFmtId="164" fontId="17" fillId="3" borderId="2" xfId="0" applyNumberFormat="1" applyFont="1" applyFill="1" applyBorder="1" applyAlignment="1">
      <alignment horizontal="centerContinuous" vertical="center"/>
    </xf>
    <xf numFmtId="168" fontId="6" fillId="3" borderId="3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6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4" fontId="7" fillId="5" borderId="1" xfId="0" applyNumberFormat="1" applyFont="1" applyFill="1" applyBorder="1" applyAlignment="1">
      <alignment vertical="center"/>
    </xf>
    <xf numFmtId="168" fontId="7" fillId="5" borderId="2" xfId="0" applyNumberFormat="1" applyFont="1" applyFill="1" applyBorder="1" applyAlignment="1">
      <alignment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29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6" fillId="3" borderId="13" xfId="0" applyNumberFormat="1" applyFont="1" applyFill="1" applyBorder="1" applyAlignment="1">
      <alignment vertical="center"/>
    </xf>
    <xf numFmtId="164" fontId="7" fillId="2" borderId="13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7" fillId="0" borderId="23" xfId="0" applyNumberFormat="1" applyFont="1" applyFill="1" applyBorder="1" applyAlignment="1">
      <alignment vertical="center"/>
    </xf>
    <xf numFmtId="164" fontId="17" fillId="0" borderId="24" xfId="0" applyNumberFormat="1" applyFont="1" applyBorder="1" applyAlignment="1">
      <alignment vertical="center"/>
    </xf>
    <xf numFmtId="164" fontId="17" fillId="0" borderId="25" xfId="0" applyNumberFormat="1" applyFont="1" applyBorder="1" applyAlignment="1">
      <alignment vertical="center"/>
    </xf>
    <xf numFmtId="164" fontId="29" fillId="0" borderId="0" xfId="0" applyNumberFormat="1" applyFont="1" applyBorder="1" applyAlignment="1">
      <alignment vertical="center"/>
    </xf>
    <xf numFmtId="2" fontId="29" fillId="0" borderId="0" xfId="0" applyNumberFormat="1" applyFont="1" applyBorder="1" applyAlignment="1">
      <alignment vertical="center"/>
    </xf>
    <xf numFmtId="2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2" fontId="29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29" fillId="2" borderId="6" xfId="0" applyNumberFormat="1" applyFont="1" applyFill="1" applyBorder="1" applyAlignment="1">
      <alignment vertical="center"/>
    </xf>
    <xf numFmtId="164" fontId="29" fillId="2" borderId="9" xfId="0" applyNumberFormat="1" applyFont="1" applyFill="1" applyBorder="1" applyAlignment="1">
      <alignment vertical="center"/>
    </xf>
    <xf numFmtId="164" fontId="29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9" fontId="23" fillId="3" borderId="26" xfId="0" applyNumberFormat="1" applyFont="1" applyFill="1" applyBorder="1" applyAlignment="1">
      <alignment horizontal="right" vertical="center"/>
    </xf>
    <xf numFmtId="9" fontId="23" fillId="3" borderId="26" xfId="0" applyNumberFormat="1" applyFont="1" applyFill="1" applyBorder="1" applyAlignment="1">
      <alignment vertical="center"/>
    </xf>
    <xf numFmtId="9" fontId="23" fillId="3" borderId="7" xfId="0" applyNumberFormat="1" applyFont="1" applyFill="1" applyBorder="1" applyAlignment="1">
      <alignment horizontal="right" vertical="center"/>
    </xf>
    <xf numFmtId="9" fontId="23" fillId="3" borderId="7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top"/>
    </xf>
    <xf numFmtId="164" fontId="6" fillId="0" borderId="0" xfId="0" applyNumberFormat="1" applyFont="1" applyFill="1" applyBorder="1" applyAlignment="1">
      <alignment vertical="center" wrapText="1"/>
    </xf>
    <xf numFmtId="164" fontId="30" fillId="0" borderId="0" xfId="0" applyNumberFormat="1" applyFont="1" applyFill="1" applyBorder="1" applyAlignment="1">
      <alignment vertical="center"/>
    </xf>
    <xf numFmtId="164" fontId="32" fillId="0" borderId="0" xfId="0" applyNumberFormat="1" applyFont="1" applyAlignment="1">
      <alignment vertical="center"/>
    </xf>
    <xf numFmtId="164" fontId="22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1" fillId="0" borderId="0" xfId="0" applyNumberFormat="1" applyFont="1" applyBorder="1" applyAlignment="1"/>
    <xf numFmtId="164" fontId="2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0" fontId="6" fillId="3" borderId="1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7" fillId="0" borderId="0" xfId="0" quotePrefix="1" applyNumberFormat="1" applyFont="1" applyAlignment="1">
      <alignment vertical="center"/>
    </xf>
    <xf numFmtId="164" fontId="33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6" fillId="5" borderId="13" xfId="0" applyNumberFormat="1" applyFont="1" applyFill="1" applyBorder="1" applyAlignment="1">
      <alignment horizontal="right" vertical="center"/>
    </xf>
    <xf numFmtId="168" fontId="6" fillId="5" borderId="2" xfId="0" applyNumberFormat="1" applyFont="1" applyFill="1" applyBorder="1" applyAlignment="1">
      <alignment vertical="center"/>
    </xf>
    <xf numFmtId="164" fontId="30" fillId="0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Continuous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vertical="center"/>
    </xf>
    <xf numFmtId="164" fontId="37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0" fontId="10" fillId="0" borderId="23" xfId="0" applyNumberFormat="1" applyFont="1" applyBorder="1" applyAlignment="1">
      <alignment horizontal="left" vertical="center"/>
    </xf>
    <xf numFmtId="164" fontId="10" fillId="0" borderId="22" xfId="0" applyNumberFormat="1" applyFont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164" fontId="38" fillId="0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4" fillId="3" borderId="27" xfId="0" applyNumberFormat="1" applyFont="1" applyFill="1" applyBorder="1" applyAlignment="1">
      <alignment vertical="center"/>
    </xf>
    <xf numFmtId="164" fontId="34" fillId="3" borderId="26" xfId="0" applyNumberFormat="1" applyFont="1" applyFill="1" applyBorder="1" applyAlignment="1">
      <alignment horizontal="center" vertical="center"/>
    </xf>
    <xf numFmtId="164" fontId="34" fillId="3" borderId="26" xfId="0" applyNumberFormat="1" applyFont="1" applyFill="1" applyBorder="1" applyAlignment="1">
      <alignment vertical="center"/>
    </xf>
    <xf numFmtId="164" fontId="34" fillId="3" borderId="11" xfId="0" applyNumberFormat="1" applyFont="1" applyFill="1" applyBorder="1" applyAlignment="1">
      <alignment vertical="center"/>
    </xf>
    <xf numFmtId="164" fontId="34" fillId="3" borderId="7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7" fontId="14" fillId="0" borderId="23" xfId="0" applyNumberFormat="1" applyFont="1" applyBorder="1" applyAlignment="1">
      <alignment vertical="center"/>
    </xf>
    <xf numFmtId="167" fontId="14" fillId="0" borderId="23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22" xfId="0" applyNumberFormat="1" applyFont="1" applyBorder="1" applyAlignment="1">
      <alignment horizontal="left" vertical="center"/>
    </xf>
    <xf numFmtId="164" fontId="10" fillId="0" borderId="23" xfId="0" applyNumberFormat="1" applyFont="1" applyBorder="1" applyAlignment="1">
      <alignment horizontal="left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39" fillId="0" borderId="0" xfId="0" applyNumberFormat="1" applyFont="1" applyAlignment="1">
      <alignment vertical="center"/>
    </xf>
    <xf numFmtId="164" fontId="25" fillId="3" borderId="11" xfId="0" applyNumberFormat="1" applyFont="1" applyFill="1" applyBorder="1" applyAlignment="1">
      <alignment vertical="center"/>
    </xf>
    <xf numFmtId="0" fontId="10" fillId="3" borderId="1" xfId="0" applyNumberFormat="1" applyFont="1" applyFill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10" fillId="0" borderId="22" xfId="0" applyNumberFormat="1" applyFont="1" applyFill="1" applyBorder="1" applyAlignment="1">
      <alignment horizontal="right" vertical="center"/>
    </xf>
    <xf numFmtId="0" fontId="11" fillId="0" borderId="24" xfId="0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70" fontId="6" fillId="3" borderId="30" xfId="0" applyNumberFormat="1" applyFont="1" applyFill="1" applyBorder="1" applyAlignment="1">
      <alignment vertical="center"/>
    </xf>
    <xf numFmtId="170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40" fillId="0" borderId="34" xfId="0" applyNumberFormat="1" applyFont="1" applyFill="1" applyBorder="1" applyAlignment="1">
      <alignment horizontal="center" vertical="center"/>
    </xf>
    <xf numFmtId="168" fontId="40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7" fillId="0" borderId="3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70" fontId="17" fillId="0" borderId="2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29" xfId="0" applyNumberFormat="1" applyFont="1" applyBorder="1" applyAlignment="1">
      <alignment vertical="center"/>
    </xf>
    <xf numFmtId="165" fontId="17" fillId="0" borderId="28" xfId="0" applyNumberFormat="1" applyFont="1" applyBorder="1" applyAlignment="1">
      <alignment vertical="center"/>
    </xf>
    <xf numFmtId="165" fontId="17" fillId="0" borderId="22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25" xfId="0" applyNumberFormat="1" applyFont="1" applyFill="1" applyBorder="1" applyAlignment="1">
      <alignment vertical="center"/>
    </xf>
    <xf numFmtId="170" fontId="17" fillId="0" borderId="7" xfId="0" applyNumberFormat="1" applyFont="1" applyFill="1" applyBorder="1" applyAlignment="1">
      <alignment vertical="center"/>
    </xf>
    <xf numFmtId="164" fontId="17" fillId="0" borderId="7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170" fontId="17" fillId="0" borderId="18" xfId="0" applyNumberFormat="1" applyFont="1" applyFill="1" applyBorder="1" applyAlignment="1">
      <alignment vertical="center"/>
    </xf>
    <xf numFmtId="164" fontId="17" fillId="0" borderId="14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left" vertical="center"/>
    </xf>
    <xf numFmtId="164" fontId="17" fillId="0" borderId="22" xfId="0" applyNumberFormat="1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readingOrder="1"/>
    </xf>
    <xf numFmtId="0" fontId="44" fillId="0" borderId="0" xfId="0" applyFont="1" applyAlignment="1">
      <alignment vertical="center"/>
    </xf>
    <xf numFmtId="164" fontId="8" fillId="0" borderId="3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29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170" fontId="10" fillId="0" borderId="22" xfId="0" quotePrefix="1" applyNumberFormat="1" applyFont="1" applyFill="1" applyBorder="1" applyAlignment="1">
      <alignment horizontal="right" vertical="center" readingOrder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6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5" fontId="17" fillId="0" borderId="18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165" fontId="17" fillId="0" borderId="35" xfId="0" applyNumberFormat="1" applyFont="1" applyBorder="1" applyAlignment="1">
      <alignment vertical="center"/>
    </xf>
    <xf numFmtId="165" fontId="17" fillId="0" borderId="36" xfId="0" applyNumberFormat="1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168" fontId="17" fillId="0" borderId="35" xfId="0" applyNumberFormat="1" applyFont="1" applyFill="1" applyBorder="1" applyAlignment="1">
      <alignment vertical="center"/>
    </xf>
    <xf numFmtId="170" fontId="17" fillId="0" borderId="35" xfId="0" applyNumberFormat="1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70" fontId="7" fillId="5" borderId="11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/>
    </xf>
    <xf numFmtId="164" fontId="7" fillId="0" borderId="42" xfId="0" applyNumberFormat="1" applyFont="1" applyFill="1" applyBorder="1" applyAlignment="1">
      <alignment vertical="center"/>
    </xf>
    <xf numFmtId="164" fontId="17" fillId="0" borderId="44" xfId="0" applyNumberFormat="1" applyFont="1" applyBorder="1" applyAlignment="1">
      <alignment vertical="center"/>
    </xf>
    <xf numFmtId="164" fontId="17" fillId="0" borderId="43" xfId="0" applyNumberFormat="1" applyFont="1" applyBorder="1" applyAlignment="1">
      <alignment vertical="center"/>
    </xf>
    <xf numFmtId="164" fontId="17" fillId="0" borderId="45" xfId="0" applyNumberFormat="1" applyFont="1" applyBorder="1" applyAlignment="1">
      <alignment vertical="center"/>
    </xf>
    <xf numFmtId="170" fontId="17" fillId="0" borderId="45" xfId="0" applyNumberFormat="1" applyFont="1" applyFill="1" applyBorder="1" applyAlignment="1">
      <alignment horizontal="right" vertical="center"/>
    </xf>
    <xf numFmtId="0" fontId="10" fillId="6" borderId="6" xfId="0" applyNumberFormat="1" applyFont="1" applyFill="1" applyBorder="1" applyAlignment="1">
      <alignment vertical="center"/>
    </xf>
    <xf numFmtId="0" fontId="10" fillId="0" borderId="42" xfId="0" applyNumberFormat="1" applyFont="1" applyFill="1" applyBorder="1" applyAlignment="1">
      <alignment vertical="center"/>
    </xf>
    <xf numFmtId="168" fontId="6" fillId="3" borderId="7" xfId="0" applyNumberFormat="1" applyFont="1" applyFill="1" applyBorder="1" applyAlignment="1">
      <alignment vertical="center"/>
    </xf>
    <xf numFmtId="168" fontId="17" fillId="0" borderId="41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/>
    </xf>
    <xf numFmtId="0" fontId="10" fillId="4" borderId="4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170" fontId="6" fillId="5" borderId="3" xfId="0" applyNumberFormat="1" applyFont="1" applyFill="1" applyBorder="1" applyAlignment="1">
      <alignment vertical="center"/>
    </xf>
    <xf numFmtId="170" fontId="6" fillId="5" borderId="2" xfId="0" applyNumberFormat="1" applyFont="1" applyFill="1" applyBorder="1" applyAlignment="1">
      <alignment vertical="center"/>
    </xf>
    <xf numFmtId="168" fontId="10" fillId="0" borderId="47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72" fontId="10" fillId="0" borderId="22" xfId="0" applyNumberFormat="1" applyFont="1" applyFill="1" applyBorder="1" applyAlignment="1">
      <alignment horizontal="right" vertical="center"/>
    </xf>
    <xf numFmtId="172" fontId="10" fillId="0" borderId="22" xfId="0" quotePrefix="1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centerContinuous" vertical="center"/>
    </xf>
    <xf numFmtId="164" fontId="49" fillId="0" borderId="0" xfId="0" applyNumberFormat="1" applyFont="1" applyAlignment="1">
      <alignment vertical="center"/>
    </xf>
    <xf numFmtId="0" fontId="48" fillId="2" borderId="13" xfId="0" applyFont="1" applyFill="1" applyBorder="1" applyAlignment="1">
      <alignment horizontal="centerContinuous" vertical="center"/>
    </xf>
    <xf numFmtId="0" fontId="48" fillId="2" borderId="2" xfId="0" applyFont="1" applyFill="1" applyBorder="1" applyAlignment="1">
      <alignment horizontal="centerContinuous" vertical="center"/>
    </xf>
    <xf numFmtId="0" fontId="48" fillId="0" borderId="5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47" fillId="0" borderId="13" xfId="0" applyFont="1" applyBorder="1" applyAlignment="1">
      <alignment vertical="center"/>
    </xf>
    <xf numFmtId="0" fontId="47" fillId="0" borderId="2" xfId="0" applyFont="1" applyBorder="1" applyAlignment="1">
      <alignment vertical="center"/>
    </xf>
    <xf numFmtId="165" fontId="47" fillId="0" borderId="5" xfId="0" applyNumberFormat="1" applyFont="1" applyBorder="1" applyAlignment="1">
      <alignment vertical="center"/>
    </xf>
    <xf numFmtId="164" fontId="49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165" fontId="47" fillId="0" borderId="0" xfId="0" applyNumberFormat="1" applyFont="1" applyBorder="1" applyAlignment="1">
      <alignment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5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0" fillId="0" borderId="23" xfId="0" applyNumberFormat="1" applyFont="1" applyFill="1" applyBorder="1" applyAlignment="1">
      <alignment horizontal="left" vertical="center"/>
    </xf>
    <xf numFmtId="172" fontId="10" fillId="0" borderId="19" xfId="0" applyNumberFormat="1" applyFont="1" applyFill="1" applyBorder="1" applyAlignment="1">
      <alignment horizontal="right" vertical="center"/>
    </xf>
    <xf numFmtId="166" fontId="10" fillId="0" borderId="22" xfId="0" applyNumberFormat="1" applyFont="1" applyFill="1" applyBorder="1" applyAlignment="1">
      <alignment horizontal="right" vertical="center"/>
    </xf>
    <xf numFmtId="170" fontId="10" fillId="0" borderId="22" xfId="0" applyNumberFormat="1" applyFont="1" applyFill="1" applyBorder="1" applyAlignment="1">
      <alignment horizontal="right" vertical="center"/>
    </xf>
    <xf numFmtId="172" fontId="10" fillId="0" borderId="26" xfId="0" applyNumberFormat="1" applyFont="1" applyFill="1" applyBorder="1" applyAlignment="1">
      <alignment horizontal="right" vertical="center"/>
    </xf>
    <xf numFmtId="164" fontId="34" fillId="8" borderId="18" xfId="0" applyNumberFormat="1" applyFont="1" applyFill="1" applyBorder="1" applyAlignment="1">
      <alignment horizontal="center" vertical="center" wrapText="1"/>
    </xf>
    <xf numFmtId="164" fontId="52" fillId="0" borderId="0" xfId="0" applyNumberFormat="1" applyFont="1" applyFill="1" applyAlignment="1">
      <alignment vertical="center"/>
    </xf>
    <xf numFmtId="164" fontId="52" fillId="0" borderId="0" xfId="0" applyNumberFormat="1" applyFont="1" applyAlignment="1">
      <alignment vertical="center"/>
    </xf>
    <xf numFmtId="164" fontId="8" fillId="0" borderId="22" xfId="0" quotePrefix="1" applyNumberFormat="1" applyFont="1" applyBorder="1" applyAlignment="1">
      <alignment horizontal="right" vertical="center"/>
    </xf>
    <xf numFmtId="164" fontId="8" fillId="0" borderId="1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vertical="center"/>
    </xf>
    <xf numFmtId="164" fontId="17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7" fillId="0" borderId="50" xfId="0" applyNumberFormat="1" applyFont="1" applyBorder="1" applyAlignment="1">
      <alignment vertical="center"/>
    </xf>
    <xf numFmtId="164" fontId="17" fillId="0" borderId="49" xfId="0" applyNumberFormat="1" applyFont="1" applyBorder="1" applyAlignment="1">
      <alignment vertical="center"/>
    </xf>
    <xf numFmtId="164" fontId="17" fillId="0" borderId="3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8" fontId="10" fillId="0" borderId="34" xfId="0" applyNumberFormat="1" applyFont="1" applyFill="1" applyBorder="1" applyAlignment="1">
      <alignment horizontal="right"/>
    </xf>
    <xf numFmtId="164" fontId="16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72" fontId="10" fillId="0" borderId="32" xfId="0" applyNumberFormat="1" applyFont="1" applyFill="1" applyBorder="1" applyAlignment="1">
      <alignment horizontal="right" vertical="center"/>
    </xf>
    <xf numFmtId="164" fontId="16" fillId="0" borderId="8" xfId="0" applyNumberFormat="1" applyFont="1" applyFill="1" applyBorder="1" applyAlignment="1">
      <alignment vertical="top"/>
    </xf>
    <xf numFmtId="164" fontId="16" fillId="2" borderId="4" xfId="0" applyNumberFormat="1" applyFont="1" applyFill="1" applyBorder="1" applyAlignment="1">
      <alignment vertical="center"/>
    </xf>
    <xf numFmtId="170" fontId="10" fillId="0" borderId="26" xfId="0" quotePrefix="1" applyNumberFormat="1" applyFont="1" applyFill="1" applyBorder="1" applyAlignment="1">
      <alignment horizontal="right" vertical="center" readingOrder="1"/>
    </xf>
    <xf numFmtId="167" fontId="17" fillId="0" borderId="52" xfId="0" applyNumberFormat="1" applyFont="1" applyBorder="1" applyAlignment="1">
      <alignment vertical="center"/>
    </xf>
    <xf numFmtId="164" fontId="17" fillId="0" borderId="51" xfId="0" applyNumberFormat="1" applyFont="1" applyBorder="1" applyAlignment="1">
      <alignment vertical="center"/>
    </xf>
    <xf numFmtId="167" fontId="17" fillId="0" borderId="42" xfId="0" applyNumberFormat="1" applyFont="1" applyBorder="1" applyAlignment="1">
      <alignment vertical="center"/>
    </xf>
    <xf numFmtId="170" fontId="17" fillId="0" borderId="41" xfId="0" applyNumberFormat="1" applyFont="1" applyFill="1" applyBorder="1" applyAlignment="1">
      <alignment horizontal="right" vertical="center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34" fillId="2" borderId="18" xfId="0" applyNumberFormat="1" applyFont="1" applyFill="1" applyBorder="1" applyAlignment="1">
      <alignment horizontal="center" vertical="center" wrapText="1"/>
    </xf>
    <xf numFmtId="164" fontId="8" fillId="0" borderId="53" xfId="0" quotePrefix="1" applyNumberFormat="1" applyFont="1" applyBorder="1" applyAlignment="1">
      <alignment horizontal="right" vertical="center"/>
    </xf>
    <xf numFmtId="170" fontId="10" fillId="0" borderId="19" xfId="0" quotePrefix="1" applyNumberFormat="1" applyFont="1" applyFill="1" applyBorder="1" applyAlignment="1">
      <alignment horizontal="right" vertical="center" readingOrder="1"/>
    </xf>
    <xf numFmtId="0" fontId="53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4" fillId="4" borderId="22" xfId="0" applyFont="1" applyFill="1" applyBorder="1" applyAlignment="1">
      <alignment horizontal="center" vertical="center"/>
    </xf>
    <xf numFmtId="0" fontId="54" fillId="0" borderId="22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65" fontId="17" fillId="0" borderId="14" xfId="0" applyNumberFormat="1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164" fontId="17" fillId="0" borderId="11" xfId="0" applyNumberFormat="1" applyFont="1" applyFill="1" applyBorder="1" applyAlignment="1">
      <alignment horizontal="centerContinuous" vertical="center"/>
    </xf>
    <xf numFmtId="0" fontId="10" fillId="0" borderId="6" xfId="0" applyNumberFormat="1" applyFont="1" applyFill="1" applyBorder="1" applyAlignment="1">
      <alignment vertical="center"/>
    </xf>
    <xf numFmtId="170" fontId="17" fillId="0" borderId="11" xfId="0" applyNumberFormat="1" applyFont="1" applyFill="1" applyBorder="1" applyAlignment="1">
      <alignment vertical="center"/>
    </xf>
    <xf numFmtId="164" fontId="25" fillId="0" borderId="11" xfId="0" applyNumberFormat="1" applyFont="1" applyFill="1" applyBorder="1" applyAlignment="1">
      <alignment vertical="center"/>
    </xf>
    <xf numFmtId="168" fontId="17" fillId="0" borderId="7" xfId="0" applyNumberFormat="1" applyFont="1" applyFill="1" applyBorder="1" applyAlignment="1">
      <alignment vertical="center"/>
    </xf>
    <xf numFmtId="49" fontId="10" fillId="0" borderId="44" xfId="0" applyNumberFormat="1" applyFont="1" applyFill="1" applyBorder="1" applyAlignment="1">
      <alignment vertical="center"/>
    </xf>
    <xf numFmtId="164" fontId="25" fillId="0" borderId="43" xfId="0" applyNumberFormat="1" applyFont="1" applyFill="1" applyBorder="1" applyAlignment="1">
      <alignment vertical="center"/>
    </xf>
    <xf numFmtId="168" fontId="17" fillId="0" borderId="43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168" fontId="17" fillId="0" borderId="45" xfId="0" applyNumberFormat="1" applyFont="1" applyFill="1" applyBorder="1" applyAlignment="1">
      <alignment vertical="center"/>
    </xf>
    <xf numFmtId="168" fontId="17" fillId="0" borderId="11" xfId="0" applyNumberFormat="1" applyFont="1" applyFill="1" applyBorder="1" applyAlignment="1">
      <alignment vertical="center"/>
    </xf>
    <xf numFmtId="170" fontId="17" fillId="0" borderId="43" xfId="0" applyNumberFormat="1" applyFont="1" applyFill="1" applyBorder="1" applyAlignment="1">
      <alignment vertical="center"/>
    </xf>
    <xf numFmtId="170" fontId="17" fillId="0" borderId="40" xfId="0" applyNumberFormat="1" applyFont="1" applyFill="1" applyBorder="1" applyAlignment="1">
      <alignment vertical="center"/>
    </xf>
    <xf numFmtId="165" fontId="17" fillId="0" borderId="45" xfId="0" applyNumberFormat="1" applyFont="1" applyBorder="1" applyAlignment="1">
      <alignment vertical="center"/>
    </xf>
    <xf numFmtId="170" fontId="17" fillId="0" borderId="45" xfId="0" applyNumberFormat="1" applyFont="1" applyBorder="1" applyAlignment="1">
      <alignment vertical="center"/>
    </xf>
    <xf numFmtId="170" fontId="17" fillId="0" borderId="51" xfId="0" applyNumberFormat="1" applyFont="1" applyBorder="1" applyAlignment="1">
      <alignment vertical="center"/>
    </xf>
    <xf numFmtId="170" fontId="17" fillId="0" borderId="41" xfId="0" applyNumberFormat="1" applyFont="1" applyBorder="1" applyAlignment="1">
      <alignment vertical="center"/>
    </xf>
    <xf numFmtId="0" fontId="8" fillId="0" borderId="42" xfId="0" applyNumberFormat="1" applyFont="1" applyFill="1" applyBorder="1" applyAlignment="1">
      <alignment vertical="center"/>
    </xf>
    <xf numFmtId="164" fontId="17" fillId="0" borderId="43" xfId="0" applyNumberFormat="1" applyFont="1" applyFill="1" applyBorder="1" applyAlignment="1">
      <alignment vertical="center"/>
    </xf>
    <xf numFmtId="0" fontId="8" fillId="0" borderId="46" xfId="0" applyNumberFormat="1" applyFont="1" applyFill="1" applyBorder="1" applyAlignment="1">
      <alignment vertical="center"/>
    </xf>
    <xf numFmtId="164" fontId="17" fillId="0" borderId="40" xfId="0" applyNumberFormat="1" applyFont="1" applyFill="1" applyBorder="1" applyAlignment="1">
      <alignment vertical="center"/>
    </xf>
    <xf numFmtId="164" fontId="10" fillId="0" borderId="44" xfId="0" applyNumberFormat="1" applyFont="1" applyFill="1" applyBorder="1" applyAlignment="1">
      <alignment vertical="center"/>
    </xf>
    <xf numFmtId="164" fontId="10" fillId="0" borderId="39" xfId="0" applyNumberFormat="1" applyFont="1" applyFill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164" fontId="10" fillId="0" borderId="32" xfId="0" applyNumberFormat="1" applyFont="1" applyBorder="1" applyAlignment="1">
      <alignment vertical="center"/>
    </xf>
    <xf numFmtId="164" fontId="8" fillId="0" borderId="7" xfId="0" applyNumberFormat="1" applyFont="1" applyFill="1" applyBorder="1" applyAlignment="1">
      <alignment horizontal="right" vertical="center"/>
    </xf>
    <xf numFmtId="164" fontId="22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1" fillId="0" borderId="8" xfId="0" applyNumberFormat="1" applyFont="1" applyBorder="1" applyAlignment="1"/>
    <xf numFmtId="164" fontId="8" fillId="0" borderId="27" xfId="0" applyNumberFormat="1" applyFont="1" applyFill="1" applyBorder="1" applyAlignment="1">
      <alignment horizontal="right" vertical="center"/>
    </xf>
    <xf numFmtId="164" fontId="10" fillId="0" borderId="59" xfId="0" applyNumberFormat="1" applyFont="1" applyBorder="1" applyAlignment="1">
      <alignment vertical="center"/>
    </xf>
    <xf numFmtId="164" fontId="10" fillId="0" borderId="25" xfId="0" applyNumberFormat="1" applyFont="1" applyFill="1" applyBorder="1" applyAlignment="1">
      <alignment horizontal="right" vertical="center"/>
    </xf>
    <xf numFmtId="168" fontId="10" fillId="0" borderId="32" xfId="0" applyNumberFormat="1" applyFont="1" applyFill="1" applyBorder="1" applyAlignment="1">
      <alignment horizontal="right" vertical="center"/>
    </xf>
    <xf numFmtId="164" fontId="17" fillId="0" borderId="24" xfId="0" applyNumberFormat="1" applyFont="1" applyFill="1" applyBorder="1" applyAlignment="1">
      <alignment vertical="center"/>
    </xf>
    <xf numFmtId="164" fontId="17" fillId="0" borderId="26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164" fontId="1" fillId="0" borderId="60" xfId="0" applyNumberFormat="1" applyFont="1" applyBorder="1" applyAlignment="1">
      <alignment vertical="center"/>
    </xf>
    <xf numFmtId="164" fontId="17" fillId="0" borderId="60" xfId="0" applyNumberFormat="1" applyFont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4" fontId="51" fillId="0" borderId="0" xfId="0" applyNumberFormat="1" applyFont="1" applyFill="1" applyBorder="1" applyAlignment="1">
      <alignment horizontal="center" vertical="center"/>
    </xf>
    <xf numFmtId="170" fontId="17" fillId="0" borderId="61" xfId="0" applyNumberFormat="1" applyFont="1" applyFill="1" applyBorder="1" applyAlignment="1">
      <alignment horizontal="right" vertical="center"/>
    </xf>
    <xf numFmtId="164" fontId="1" fillId="0" borderId="63" xfId="0" applyNumberFormat="1" applyFont="1" applyBorder="1" applyAlignment="1">
      <alignment vertical="center"/>
    </xf>
    <xf numFmtId="167" fontId="14" fillId="0" borderId="64" xfId="0" applyNumberFormat="1" applyFont="1" applyBorder="1" applyAlignment="1">
      <alignment vertical="center"/>
    </xf>
    <xf numFmtId="164" fontId="1" fillId="0" borderId="65" xfId="0" applyNumberFormat="1" applyFont="1" applyBorder="1" applyAlignment="1">
      <alignment vertical="center"/>
    </xf>
    <xf numFmtId="0" fontId="10" fillId="0" borderId="50" xfId="0" applyFont="1" applyFill="1" applyBorder="1" applyAlignment="1">
      <alignment vertical="center"/>
    </xf>
    <xf numFmtId="170" fontId="6" fillId="3" borderId="11" xfId="0" quotePrefix="1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70" fontId="17" fillId="0" borderId="14" xfId="0" applyNumberFormat="1" applyFont="1" applyFill="1" applyBorder="1" applyAlignment="1">
      <alignment vertical="center"/>
    </xf>
    <xf numFmtId="167" fontId="14" fillId="0" borderId="66" xfId="0" applyNumberFormat="1" applyFont="1" applyBorder="1" applyAlignment="1">
      <alignment vertical="center"/>
    </xf>
    <xf numFmtId="164" fontId="17" fillId="0" borderId="67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170" fontId="17" fillId="0" borderId="68" xfId="0" applyNumberFormat="1" applyFont="1" applyFill="1" applyBorder="1" applyAlignment="1">
      <alignment horizontal="right" vertical="center"/>
    </xf>
    <xf numFmtId="170" fontId="17" fillId="0" borderId="69" xfId="0" applyNumberFormat="1" applyFont="1" applyBorder="1" applyAlignment="1">
      <alignment vertical="center"/>
    </xf>
    <xf numFmtId="170" fontId="17" fillId="0" borderId="35" xfId="0" applyNumberFormat="1" applyFont="1" applyBorder="1" applyAlignment="1">
      <alignment vertical="center"/>
    </xf>
    <xf numFmtId="164" fontId="14" fillId="0" borderId="70" xfId="0" applyNumberFormat="1" applyFont="1" applyBorder="1" applyAlignment="1">
      <alignment vertical="center"/>
    </xf>
    <xf numFmtId="170" fontId="17" fillId="0" borderId="72" xfId="0" applyNumberFormat="1" applyFont="1" applyFill="1" applyBorder="1" applyAlignment="1">
      <alignment horizontal="right" vertical="center"/>
    </xf>
    <xf numFmtId="170" fontId="17" fillId="0" borderId="73" xfId="0" applyNumberFormat="1" applyFont="1" applyFill="1" applyBorder="1" applyAlignment="1">
      <alignment horizontal="right" vertical="center"/>
    </xf>
    <xf numFmtId="170" fontId="17" fillId="0" borderId="74" xfId="0" applyNumberFormat="1" applyFont="1" applyFill="1" applyBorder="1" applyAlignment="1">
      <alignment horizontal="right" vertical="center"/>
    </xf>
    <xf numFmtId="170" fontId="17" fillId="0" borderId="75" xfId="0" applyNumberFormat="1" applyFont="1" applyFill="1" applyBorder="1" applyAlignment="1">
      <alignment horizontal="right" vertical="center"/>
    </xf>
    <xf numFmtId="166" fontId="17" fillId="0" borderId="51" xfId="0" applyNumberFormat="1" applyFont="1" applyBorder="1" applyAlignment="1">
      <alignment vertical="center"/>
    </xf>
    <xf numFmtId="166" fontId="17" fillId="0" borderId="72" xfId="0" applyNumberFormat="1" applyFont="1" applyBorder="1" applyAlignment="1">
      <alignment vertical="center"/>
    </xf>
    <xf numFmtId="166" fontId="17" fillId="0" borderId="73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17" fillId="0" borderId="52" xfId="0" applyFont="1" applyBorder="1" applyAlignment="1">
      <alignment vertical="center"/>
    </xf>
    <xf numFmtId="164" fontId="1" fillId="0" borderId="70" xfId="0" applyNumberFormat="1" applyFont="1" applyBorder="1" applyAlignment="1">
      <alignment vertical="center"/>
    </xf>
    <xf numFmtId="0" fontId="6" fillId="2" borderId="70" xfId="0" applyFont="1" applyFill="1" applyBorder="1" applyAlignment="1">
      <alignment horizontal="centerContinuous" vertical="center"/>
    </xf>
    <xf numFmtId="164" fontId="1" fillId="0" borderId="76" xfId="0" applyNumberFormat="1" applyFont="1" applyBorder="1" applyAlignment="1">
      <alignment vertical="center"/>
    </xf>
    <xf numFmtId="0" fontId="7" fillId="2" borderId="70" xfId="0" applyFont="1" applyFill="1" applyBorder="1" applyAlignment="1">
      <alignment horizontal="centerContinuous" vertical="center"/>
    </xf>
    <xf numFmtId="0" fontId="6" fillId="2" borderId="71" xfId="0" applyFont="1" applyFill="1" applyBorder="1" applyAlignment="1">
      <alignment horizontal="centerContinuous" vertical="center"/>
    </xf>
    <xf numFmtId="164" fontId="30" fillId="0" borderId="70" xfId="0" applyNumberFormat="1" applyFont="1" applyFill="1" applyBorder="1" applyAlignment="1">
      <alignment vertical="center"/>
    </xf>
    <xf numFmtId="166" fontId="17" fillId="0" borderId="56" xfId="0" applyNumberFormat="1" applyFont="1" applyFill="1" applyBorder="1" applyAlignment="1">
      <alignment vertical="center"/>
    </xf>
    <xf numFmtId="170" fontId="17" fillId="0" borderId="72" xfId="0" applyNumberFormat="1" applyFont="1" applyFill="1" applyBorder="1" applyAlignment="1">
      <alignment vertical="center"/>
    </xf>
    <xf numFmtId="170" fontId="17" fillId="0" borderId="77" xfId="0" applyNumberFormat="1" applyFont="1" applyFill="1" applyBorder="1" applyAlignment="1">
      <alignment vertical="center"/>
    </xf>
    <xf numFmtId="170" fontId="17" fillId="0" borderId="75" xfId="0" applyNumberFormat="1" applyFont="1" applyFill="1" applyBorder="1" applyAlignment="1">
      <alignment vertical="center"/>
    </xf>
    <xf numFmtId="164" fontId="36" fillId="0" borderId="0" xfId="0" applyNumberFormat="1" applyFont="1" applyFill="1" applyBorder="1" applyAlignment="1">
      <alignment vertical="center" wrapText="1"/>
    </xf>
    <xf numFmtId="167" fontId="14" fillId="0" borderId="17" xfId="0" applyNumberFormat="1" applyFont="1" applyBorder="1" applyAlignment="1">
      <alignment vertical="center"/>
    </xf>
    <xf numFmtId="164" fontId="17" fillId="0" borderId="78" xfId="0" applyNumberFormat="1" applyFont="1" applyBorder="1" applyAlignment="1">
      <alignment vertical="center"/>
    </xf>
    <xf numFmtId="164" fontId="17" fillId="0" borderId="79" xfId="0" applyNumberFormat="1" applyFont="1" applyBorder="1" applyAlignment="1">
      <alignment vertical="center"/>
    </xf>
    <xf numFmtId="164" fontId="7" fillId="2" borderId="80" xfId="0" applyNumberFormat="1" applyFont="1" applyFill="1" applyBorder="1" applyAlignment="1">
      <alignment horizontal="centerContinuous" vertical="center"/>
    </xf>
    <xf numFmtId="164" fontId="7" fillId="2" borderId="81" xfId="0" applyNumberFormat="1" applyFont="1" applyFill="1" applyBorder="1" applyAlignment="1">
      <alignment horizontal="centerContinuous" vertical="center"/>
    </xf>
    <xf numFmtId="164" fontId="17" fillId="3" borderId="9" xfId="0" applyNumberFormat="1" applyFont="1" applyFill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0" fontId="10" fillId="0" borderId="84" xfId="0" applyFont="1" applyFill="1" applyBorder="1" applyAlignment="1">
      <alignment vertical="center"/>
    </xf>
    <xf numFmtId="0" fontId="10" fillId="0" borderId="58" xfId="0" applyFont="1" applyFill="1" applyBorder="1" applyAlignment="1">
      <alignment vertical="center"/>
    </xf>
    <xf numFmtId="168" fontId="17" fillId="0" borderId="57" xfId="0" applyNumberFormat="1" applyFont="1" applyFill="1" applyBorder="1" applyAlignment="1">
      <alignment vertical="center"/>
    </xf>
    <xf numFmtId="170" fontId="17" fillId="0" borderId="57" xfId="0" applyNumberFormat="1" applyFont="1" applyFill="1" applyBorder="1" applyAlignment="1">
      <alignment vertical="center"/>
    </xf>
    <xf numFmtId="168" fontId="7" fillId="5" borderId="83" xfId="0" applyNumberFormat="1" applyFont="1" applyFill="1" applyBorder="1" applyAlignment="1">
      <alignment vertical="center"/>
    </xf>
    <xf numFmtId="170" fontId="7" fillId="5" borderId="83" xfId="0" applyNumberFormat="1" applyFont="1" applyFill="1" applyBorder="1" applyAlignment="1">
      <alignment vertical="center"/>
    </xf>
    <xf numFmtId="170" fontId="7" fillId="5" borderId="8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73" fontId="10" fillId="0" borderId="27" xfId="0" applyNumberFormat="1" applyFont="1" applyFill="1" applyBorder="1" applyAlignment="1">
      <alignment horizontal="right" vertical="center"/>
    </xf>
    <xf numFmtId="169" fontId="10" fillId="0" borderId="25" xfId="0" applyNumberFormat="1" applyFont="1" applyFill="1" applyBorder="1" applyAlignment="1">
      <alignment horizontal="center" vertical="center"/>
    </xf>
    <xf numFmtId="174" fontId="10" fillId="0" borderId="27" xfId="0" applyNumberFormat="1" applyFont="1" applyFill="1" applyBorder="1" applyAlignment="1">
      <alignment horizontal="right" vertical="center"/>
    </xf>
    <xf numFmtId="173" fontId="10" fillId="0" borderId="16" xfId="0" applyNumberFormat="1" applyFont="1" applyFill="1" applyBorder="1" applyAlignment="1">
      <alignment horizontal="right" vertical="center"/>
    </xf>
    <xf numFmtId="173" fontId="10" fillId="0" borderId="48" xfId="0" applyNumberFormat="1" applyFont="1" applyFill="1" applyBorder="1" applyAlignment="1">
      <alignment horizontal="right" vertical="center"/>
    </xf>
    <xf numFmtId="173" fontId="10" fillId="0" borderId="11" xfId="0" applyNumberFormat="1" applyFont="1" applyFill="1" applyBorder="1" applyAlignment="1">
      <alignment horizontal="right" vertical="center"/>
    </xf>
    <xf numFmtId="168" fontId="10" fillId="0" borderId="69" xfId="0" applyNumberFormat="1" applyFont="1" applyFill="1" applyBorder="1" applyAlignment="1">
      <alignment horizontal="right"/>
    </xf>
    <xf numFmtId="173" fontId="10" fillId="0" borderId="69" xfId="0" applyNumberFormat="1" applyFont="1" applyFill="1" applyBorder="1" applyAlignment="1">
      <alignment horizontal="right" vertical="center"/>
    </xf>
    <xf numFmtId="164" fontId="8" fillId="0" borderId="25" xfId="0" quotePrefix="1" applyNumberFormat="1" applyFont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right" vertical="center"/>
    </xf>
    <xf numFmtId="164" fontId="8" fillId="0" borderId="30" xfId="0" applyNumberFormat="1" applyFont="1" applyFill="1" applyBorder="1" applyAlignment="1">
      <alignment horizontal="right" vertical="center"/>
    </xf>
    <xf numFmtId="164" fontId="10" fillId="0" borderId="7" xfId="0" applyNumberFormat="1" applyFont="1" applyBorder="1" applyAlignment="1">
      <alignment vertical="center"/>
    </xf>
    <xf numFmtId="172" fontId="10" fillId="0" borderId="32" xfId="0" quotePrefix="1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5" fontId="17" fillId="0" borderId="18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4" fontId="3" fillId="0" borderId="0" xfId="4" applyNumberFormat="1" applyFont="1" applyAlignment="1">
      <alignment vertical="center"/>
    </xf>
    <xf numFmtId="164" fontId="13" fillId="0" borderId="0" xfId="4" applyNumberFormat="1" applyFont="1" applyAlignment="1">
      <alignment vertical="center"/>
    </xf>
    <xf numFmtId="164" fontId="10" fillId="0" borderId="0" xfId="4" applyNumberFormat="1" applyFont="1" applyAlignment="1">
      <alignment horizontal="left" vertical="center"/>
    </xf>
    <xf numFmtId="164" fontId="39" fillId="0" borderId="0" xfId="4" applyNumberFormat="1" applyFont="1" applyAlignment="1">
      <alignment horizontal="left" vertical="center"/>
    </xf>
    <xf numFmtId="164" fontId="6" fillId="3" borderId="4" xfId="4" applyNumberFormat="1" applyFont="1" applyFill="1" applyBorder="1" applyAlignment="1">
      <alignment vertical="center"/>
    </xf>
    <xf numFmtId="164" fontId="17" fillId="3" borderId="8" xfId="0" applyNumberFormat="1" applyFont="1" applyFill="1" applyBorder="1" applyAlignment="1">
      <alignment vertical="center"/>
    </xf>
    <xf numFmtId="164" fontId="17" fillId="3" borderId="10" xfId="0" applyNumberFormat="1" applyFont="1" applyFill="1" applyBorder="1" applyAlignment="1">
      <alignment vertical="center"/>
    </xf>
    <xf numFmtId="164" fontId="17" fillId="0" borderId="1" xfId="4" applyNumberFormat="1" applyFont="1" applyFill="1" applyBorder="1" applyAlignment="1">
      <alignment vertical="center"/>
    </xf>
    <xf numFmtId="164" fontId="17" fillId="0" borderId="13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vertical="center"/>
    </xf>
    <xf numFmtId="164" fontId="8" fillId="3" borderId="21" xfId="4" applyNumberFormat="1" applyFont="1" applyFill="1" applyBorder="1" applyAlignment="1">
      <alignment vertical="center"/>
    </xf>
    <xf numFmtId="164" fontId="17" fillId="3" borderId="15" xfId="0" applyNumberFormat="1" applyFont="1" applyFill="1" applyBorder="1" applyAlignment="1">
      <alignment vertical="center"/>
    </xf>
    <xf numFmtId="164" fontId="10" fillId="3" borderId="17" xfId="4" applyNumberFormat="1" applyFont="1" applyFill="1" applyBorder="1" applyAlignment="1">
      <alignment vertical="center"/>
    </xf>
    <xf numFmtId="164" fontId="56" fillId="3" borderId="12" xfId="4" applyNumberFormat="1" applyFont="1" applyFill="1" applyBorder="1" applyAlignment="1">
      <alignment horizontal="right" vertical="center"/>
    </xf>
    <xf numFmtId="164" fontId="10" fillId="3" borderId="6" xfId="4" applyNumberFormat="1" applyFont="1" applyFill="1" applyBorder="1" applyAlignment="1">
      <alignment vertical="center"/>
    </xf>
    <xf numFmtId="164" fontId="56" fillId="3" borderId="9" xfId="4" applyNumberFormat="1" applyFont="1" applyFill="1" applyBorder="1" applyAlignment="1">
      <alignment horizontal="right" vertical="center"/>
    </xf>
    <xf numFmtId="164" fontId="8" fillId="3" borderId="1" xfId="4" applyNumberFormat="1" applyFont="1" applyFill="1" applyBorder="1" applyAlignment="1">
      <alignment vertical="center"/>
    </xf>
    <xf numFmtId="0" fontId="58" fillId="0" borderId="0" xfId="0" applyFont="1"/>
    <xf numFmtId="164" fontId="1" fillId="0" borderId="13" xfId="0" applyNumberFormat="1" applyFont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top"/>
    </xf>
    <xf numFmtId="164" fontId="1" fillId="2" borderId="1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34" fillId="2" borderId="3" xfId="5" applyNumberFormat="1" applyFont="1" applyFill="1" applyBorder="1" applyAlignment="1">
      <alignment horizontal="center" vertical="center" wrapText="1"/>
    </xf>
    <xf numFmtId="164" fontId="34" fillId="2" borderId="18" xfId="5" applyNumberFormat="1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0" fontId="17" fillId="0" borderId="78" xfId="0" applyFont="1" applyBorder="1" applyAlignment="1">
      <alignment vertical="center"/>
    </xf>
    <xf numFmtId="0" fontId="17" fillId="0" borderId="85" xfId="0" applyFont="1" applyBorder="1" applyAlignment="1">
      <alignment vertical="center"/>
    </xf>
    <xf numFmtId="0" fontId="17" fillId="0" borderId="86" xfId="0" applyFont="1" applyBorder="1" applyAlignment="1">
      <alignment vertical="center"/>
    </xf>
    <xf numFmtId="0" fontId="17" fillId="0" borderId="87" xfId="0" applyFont="1" applyBorder="1" applyAlignment="1">
      <alignment vertical="center"/>
    </xf>
    <xf numFmtId="0" fontId="10" fillId="0" borderId="0" xfId="0" applyFont="1" applyAlignment="1"/>
    <xf numFmtId="0" fontId="58" fillId="0" borderId="0" xfId="0" applyFont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centerContinuous" vertical="center"/>
    </xf>
    <xf numFmtId="165" fontId="6" fillId="3" borderId="3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165" fontId="17" fillId="0" borderId="22" xfId="0" applyNumberFormat="1" applyFont="1" applyBorder="1" applyAlignment="1">
      <alignment horizontal="right" vertical="center"/>
    </xf>
    <xf numFmtId="165" fontId="17" fillId="0" borderId="62" xfId="0" applyNumberFormat="1" applyFont="1" applyBorder="1" applyAlignment="1">
      <alignment horizontal="right" vertical="center"/>
    </xf>
    <xf numFmtId="165" fontId="17" fillId="0" borderId="26" xfId="0" applyNumberFormat="1" applyFont="1" applyBorder="1" applyAlignment="1">
      <alignment horizontal="right" vertical="center"/>
    </xf>
    <xf numFmtId="165" fontId="17" fillId="0" borderId="32" xfId="0" applyNumberFormat="1" applyFont="1" applyBorder="1" applyAlignment="1">
      <alignment horizontal="right" vertical="center"/>
    </xf>
    <xf numFmtId="0" fontId="60" fillId="2" borderId="8" xfId="0" applyFont="1" applyFill="1" applyBorder="1" applyAlignment="1">
      <alignment horizontal="centerContinuous" vertical="center"/>
    </xf>
    <xf numFmtId="164" fontId="7" fillId="2" borderId="83" xfId="0" applyNumberFormat="1" applyFont="1" applyFill="1" applyBorder="1" applyAlignment="1">
      <alignment horizontal="centerContinuous" vertical="center"/>
    </xf>
    <xf numFmtId="164" fontId="17" fillId="0" borderId="0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Continuous" vertical="center" wrapText="1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55" fillId="0" borderId="9" xfId="2" applyFont="1" applyFill="1" applyBorder="1" applyAlignment="1" applyProtection="1">
      <alignment horizontal="left" vertical="center" wrapText="1"/>
    </xf>
    <xf numFmtId="0" fontId="55" fillId="0" borderId="9" xfId="2" applyFont="1" applyFill="1" applyBorder="1" applyAlignment="1" applyProtection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55" fillId="0" borderId="9" xfId="2" applyFont="1" applyBorder="1" applyAlignment="1" applyProtection="1">
      <alignment horizontal="left" vertical="center" wrapText="1"/>
    </xf>
    <xf numFmtId="0" fontId="55" fillId="0" borderId="9" xfId="2" applyFont="1" applyBorder="1" applyAlignment="1" applyProtection="1">
      <alignment vertical="center" wrapText="1"/>
    </xf>
    <xf numFmtId="0" fontId="7" fillId="0" borderId="0" xfId="0" applyFont="1" applyAlignment="1">
      <alignment vertical="center" wrapText="1"/>
    </xf>
    <xf numFmtId="0" fontId="55" fillId="0" borderId="9" xfId="2" applyFont="1" applyBorder="1" applyAlignment="1" applyProtection="1"/>
    <xf numFmtId="49" fontId="10" fillId="0" borderId="50" xfId="0" applyNumberFormat="1" applyFont="1" applyFill="1" applyBorder="1" applyAlignment="1">
      <alignment vertical="center"/>
    </xf>
  </cellXfs>
  <cellStyles count="6">
    <cellStyle name="Euro" xfId="1"/>
    <cellStyle name="Hipervínculo" xfId="2" builtinId="8"/>
    <cellStyle name="Normal" xfId="0" builtinId="0"/>
    <cellStyle name="Normal 2" xfId="3"/>
    <cellStyle name="Normal 2 2" xfId="5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333399"/>
      <color rgb="FF0000FF"/>
      <color rgb="FFFFCCFF"/>
      <color rgb="FF99CC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628900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238125</xdr:colOff>
      <xdr:row>56</xdr:row>
      <xdr:rowOff>285750</xdr:rowOff>
    </xdr:from>
    <xdr:to>
      <xdr:col>3</xdr:col>
      <xdr:colOff>304800</xdr:colOff>
      <xdr:row>65</xdr:row>
      <xdr:rowOff>57150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81125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rtl="0"/>
          <a:r>
            <a:rPr lang="es-ES" sz="1100" b="1" i="0" baseline="0">
              <a:effectLst/>
              <a:latin typeface="+mn-lt"/>
              <a:ea typeface="+mn-ea"/>
              <a:cs typeface="+mn-cs"/>
            </a:rPr>
            <a:t>MANKOMUNITATEAK (*)</a:t>
          </a:r>
          <a:endParaRPr lang="es-ES" sz="1000">
            <a:effectLst/>
          </a:endParaRPr>
        </a:p>
      </xdr:txBody>
    </xdr:sp>
    <xdr:clientData/>
  </xdr:twoCellAnchor>
  <xdr:twoCellAnchor>
    <xdr:from>
      <xdr:col>3</xdr:col>
      <xdr:colOff>0</xdr:colOff>
      <xdr:row>52</xdr:row>
      <xdr:rowOff>1</xdr:rowOff>
    </xdr:from>
    <xdr:to>
      <xdr:col>9</xdr:col>
      <xdr:colOff>600076</xdr:colOff>
      <xdr:row>54</xdr:row>
      <xdr:rowOff>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390650" y="9525001"/>
          <a:ext cx="564832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</xdr:txBody>
    </xdr:sp>
    <xdr:clientData/>
  </xdr:twoCellAnchor>
  <xdr:twoCellAnchor>
    <xdr:from>
      <xdr:col>3</xdr:col>
      <xdr:colOff>91964</xdr:colOff>
      <xdr:row>90</xdr:row>
      <xdr:rowOff>1</xdr:rowOff>
    </xdr:from>
    <xdr:to>
      <xdr:col>9</xdr:col>
      <xdr:colOff>564930</xdr:colOff>
      <xdr:row>92</xdr:row>
      <xdr:rowOff>1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79769" y="14899515"/>
          <a:ext cx="5519923" cy="301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9524</xdr:rowOff>
    </xdr:from>
    <xdr:to>
      <xdr:col>10</xdr:col>
      <xdr:colOff>171450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1575" y="1200149"/>
          <a:ext cx="6172200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228600</xdr:colOff>
      <xdr:row>1</xdr:row>
      <xdr:rowOff>100602</xdr:rowOff>
    </xdr:from>
    <xdr:to>
      <xdr:col>1</xdr:col>
      <xdr:colOff>142208</xdr:colOff>
      <xdr:row>3</xdr:row>
      <xdr:rowOff>66604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9836"/>
          <a:ext cx="675062" cy="2716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</xdr:row>
      <xdr:rowOff>99811</xdr:rowOff>
    </xdr:from>
    <xdr:to>
      <xdr:col>1</xdr:col>
      <xdr:colOff>303036</xdr:colOff>
      <xdr:row>3</xdr:row>
      <xdr:rowOff>68611</xdr:rowOff>
    </xdr:to>
    <xdr:pic>
      <xdr:nvPicPr>
        <xdr:cNvPr id="10" name="9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9836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8</xdr:row>
      <xdr:rowOff>0</xdr:rowOff>
    </xdr:from>
    <xdr:to>
      <xdr:col>51</xdr:col>
      <xdr:colOff>257174</xdr:colOff>
      <xdr:row>9</xdr:row>
      <xdr:rowOff>0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2999" y="1562100"/>
          <a:ext cx="8905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BFAren Lege aholkularitzako zerbitzua. Artatutako pertsonak, sexuaren eta artatutako kasu motaren eta arazoaren arabera. 2005-2023.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93792</xdr:rowOff>
    </xdr:from>
    <xdr:to>
      <xdr:col>1</xdr:col>
      <xdr:colOff>142208</xdr:colOff>
      <xdr:row>3</xdr:row>
      <xdr:rowOff>61531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4061"/>
          <a:ext cx="675608" cy="27058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</xdr:row>
      <xdr:rowOff>94036</xdr:rowOff>
    </xdr:from>
    <xdr:to>
      <xdr:col>1</xdr:col>
      <xdr:colOff>303036</xdr:colOff>
      <xdr:row>3</xdr:row>
      <xdr:rowOff>62836</xdr:rowOff>
    </xdr:to>
    <xdr:pic>
      <xdr:nvPicPr>
        <xdr:cNvPr id="7" name="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4061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1" y="1533525"/>
          <a:ext cx="5400673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Bikote-indarkeriaren biktima diren emakumeak (kasu berriak). 2023.</a:t>
          </a:r>
          <a:endParaRPr lang="es-ES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91"/>
          <a:ext cx="674900" cy="2725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19916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91566</xdr:rowOff>
    </xdr:from>
    <xdr:to>
      <xdr:col>1</xdr:col>
      <xdr:colOff>331611</xdr:colOff>
      <xdr:row>3</xdr:row>
      <xdr:rowOff>60366</xdr:rowOff>
    </xdr:to>
    <xdr:pic>
      <xdr:nvPicPr>
        <xdr:cNvPr id="17" name="1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91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Familia barruko indarkeriaren biktima diren emakumeak (kasu berriak). 2023.</a:t>
          </a:r>
          <a:endParaRPr lang="es-ES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3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3326"/>
          <a:ext cx="675608" cy="27287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191366</xdr:colOff>
      <xdr:row>4</xdr:row>
      <xdr:rowOff>6573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377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</xdr:row>
      <xdr:rowOff>93301</xdr:rowOff>
    </xdr:from>
    <xdr:to>
      <xdr:col>1</xdr:col>
      <xdr:colOff>312561</xdr:colOff>
      <xdr:row>3</xdr:row>
      <xdr:rowOff>62101</xdr:rowOff>
    </xdr:to>
    <xdr:pic>
      <xdr:nvPicPr>
        <xdr:cNvPr id="21" name="1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93326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</xdr:colOff>
      <xdr:row>8</xdr:row>
      <xdr:rowOff>0</xdr:rowOff>
    </xdr:from>
    <xdr:to>
      <xdr:col>9</xdr:col>
      <xdr:colOff>933450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33477" y="1533525"/>
          <a:ext cx="5438773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Sexu-indarkeriaren biktima diren emakumeak (kasu berriak). 2023.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90502</xdr:rowOff>
    </xdr:from>
    <xdr:to>
      <xdr:col>1</xdr:col>
      <xdr:colOff>170783</xdr:colOff>
      <xdr:row>3</xdr:row>
      <xdr:rowOff>61245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49"/>
          <a:ext cx="674949" cy="2739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715241</xdr:colOff>
      <xdr:row>4</xdr:row>
      <xdr:rowOff>9893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91524</xdr:rowOff>
    </xdr:from>
    <xdr:to>
      <xdr:col>1</xdr:col>
      <xdr:colOff>331611</xdr:colOff>
      <xdr:row>3</xdr:row>
      <xdr:rowOff>60324</xdr:rowOff>
    </xdr:to>
    <xdr:pic>
      <xdr:nvPicPr>
        <xdr:cNvPr id="11" name="5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49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114299</xdr:rowOff>
    </xdr:from>
    <xdr:to>
      <xdr:col>10</xdr:col>
      <xdr:colOff>361950</xdr:colOff>
      <xdr:row>11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2525" y="1533524"/>
          <a:ext cx="5895975" cy="4953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Bikote/bikote ohiaren indarkeria, familia barruko indarkeria eta/edo sexu indakeria jasan duten emakumeak (%). 2023.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/>
          </a:r>
          <a:b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19050</xdr:colOff>
      <xdr:row>34</xdr:row>
      <xdr:rowOff>19050</xdr:rowOff>
    </xdr:from>
    <xdr:to>
      <xdr:col>2</xdr:col>
      <xdr:colOff>304800</xdr:colOff>
      <xdr:row>41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92530" y="6503670"/>
          <a:ext cx="278130" cy="1093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3</xdr:col>
      <xdr:colOff>9525</xdr:colOff>
      <xdr:row>18</xdr:row>
      <xdr:rowOff>38099</xdr:rowOff>
    </xdr:from>
    <xdr:to>
      <xdr:col>3</xdr:col>
      <xdr:colOff>1409700</xdr:colOff>
      <xdr:row>20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38275" y="3343274"/>
          <a:ext cx="1400175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32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4</xdr:col>
      <xdr:colOff>0</xdr:colOff>
      <xdr:row>11</xdr:row>
      <xdr:rowOff>85117</xdr:rowOff>
    </xdr:from>
    <xdr:to>
      <xdr:col>5</xdr:col>
      <xdr:colOff>0</xdr:colOff>
      <xdr:row>14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populazioa1</a:t>
          </a:r>
        </a:p>
      </xdr:txBody>
    </xdr:sp>
    <xdr:clientData/>
  </xdr:twoCellAnchor>
  <xdr:twoCellAnchor>
    <xdr:from>
      <xdr:col>5</xdr:col>
      <xdr:colOff>38100</xdr:colOff>
      <xdr:row>12</xdr:row>
      <xdr:rowOff>24157</xdr:rowOff>
    </xdr:from>
    <xdr:to>
      <xdr:col>5</xdr:col>
      <xdr:colOff>899160</xdr:colOff>
      <xdr:row>13</xdr:row>
      <xdr:rowOff>358140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596640" y="2035837"/>
          <a:ext cx="861060" cy="57020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Zerbitzuaren orduak hilean</a:t>
          </a:r>
        </a:p>
      </xdr:txBody>
    </xdr:sp>
    <xdr:clientData/>
  </xdr:twoCellAnchor>
  <xdr:twoCellAnchor>
    <xdr:from>
      <xdr:col>6</xdr:col>
      <xdr:colOff>0</xdr:colOff>
      <xdr:row>11</xdr:row>
      <xdr:rowOff>85117</xdr:rowOff>
    </xdr:from>
    <xdr:to>
      <xdr:col>6</xdr:col>
      <xdr:colOff>668776</xdr:colOff>
      <xdr:row>14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Arreta jaso duten emakum.</a:t>
          </a:r>
        </a:p>
      </xdr:txBody>
    </xdr:sp>
    <xdr:clientData/>
  </xdr:twoCellAnchor>
  <xdr:twoCellAnchor>
    <xdr:from>
      <xdr:col>2</xdr:col>
      <xdr:colOff>0</xdr:colOff>
      <xdr:row>11</xdr:row>
      <xdr:rowOff>85117</xdr:rowOff>
    </xdr:from>
    <xdr:to>
      <xdr:col>4</xdr:col>
      <xdr:colOff>0</xdr:colOff>
      <xdr:row>14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 </a:t>
          </a:r>
        </a:p>
      </xdr:txBody>
    </xdr:sp>
    <xdr:clientData/>
  </xdr:twoCellAnchor>
  <xdr:twoCellAnchor>
    <xdr:from>
      <xdr:col>2</xdr:col>
      <xdr:colOff>0</xdr:colOff>
      <xdr:row>51</xdr:row>
      <xdr:rowOff>209549</xdr:rowOff>
    </xdr:from>
    <xdr:to>
      <xdr:col>10</xdr:col>
      <xdr:colOff>190500</xdr:colOff>
      <xdr:row>55</xdr:row>
      <xdr:rowOff>47624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3000" y="9944099"/>
          <a:ext cx="5734050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Bikote/bikote ohiaren indarkeria jasan dituzten emakumeen kasu berriak, ezaugarrien arabera (%). 2023.</a:t>
          </a:r>
        </a:p>
      </xdr:txBody>
    </xdr:sp>
    <xdr:clientData/>
  </xdr:twoCellAnchor>
  <xdr:twoCellAnchor>
    <xdr:from>
      <xdr:col>2</xdr:col>
      <xdr:colOff>0</xdr:colOff>
      <xdr:row>78</xdr:row>
      <xdr:rowOff>9525</xdr:rowOff>
    </xdr:from>
    <xdr:to>
      <xdr:col>3</xdr:col>
      <xdr:colOff>0</xdr:colOff>
      <xdr:row>85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57</xdr:row>
      <xdr:rowOff>428625</xdr:rowOff>
    </xdr:from>
    <xdr:to>
      <xdr:col>3</xdr:col>
      <xdr:colOff>0</xdr:colOff>
      <xdr:row>77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 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0</xdr:colOff>
      <xdr:row>121</xdr:row>
      <xdr:rowOff>1</xdr:rowOff>
    </xdr:from>
    <xdr:to>
      <xdr:col>3</xdr:col>
      <xdr:colOff>0</xdr:colOff>
      <xdr:row>128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121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43000" y="19611975"/>
          <a:ext cx="285750" cy="3800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99</xdr:row>
      <xdr:rowOff>9525</xdr:rowOff>
    </xdr:from>
    <xdr:to>
      <xdr:col>4</xdr:col>
      <xdr:colOff>0</xdr:colOff>
      <xdr:row>101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9525</xdr:colOff>
      <xdr:row>105</xdr:row>
      <xdr:rowOff>47625</xdr:rowOff>
    </xdr:from>
    <xdr:to>
      <xdr:col>3</xdr:col>
      <xdr:colOff>914400</xdr:colOff>
      <xdr:row>107</xdr:row>
      <xdr:rowOff>171450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80185" y="19798665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1</xdr:colOff>
      <xdr:row>95</xdr:row>
      <xdr:rowOff>0</xdr:rowOff>
    </xdr:from>
    <xdr:to>
      <xdr:col>9</xdr:col>
      <xdr:colOff>504826</xdr:colOff>
      <xdr:row>98</xdr:row>
      <xdr:rowOff>38099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43001" y="18383250"/>
          <a:ext cx="5467350" cy="495299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Familia barruko indarkeria jasan duten emakumeen kasu berriak, ezaugarrien arabera (%). 2023.</a:t>
          </a:r>
        </a:p>
      </xdr:txBody>
    </xdr:sp>
    <xdr:clientData/>
  </xdr:twoCellAnchor>
  <xdr:twoCellAnchor>
    <xdr:from>
      <xdr:col>1</xdr:col>
      <xdr:colOff>380999</xdr:colOff>
      <xdr:row>46</xdr:row>
      <xdr:rowOff>1</xdr:rowOff>
    </xdr:from>
    <xdr:to>
      <xdr:col>10</xdr:col>
      <xdr:colOff>561974</xdr:colOff>
      <xdr:row>52</xdr:row>
      <xdr:rowOff>1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2999" y="8629651"/>
          <a:ext cx="6105525" cy="12573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18288" tIns="22860" rIns="0" bIns="22860" anchor="ctr" upright="1"/>
        <a:lstStyle/>
        <a:p>
          <a:pPr marL="72000"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2023an udalerriko edo mankomunitateko emakumeak, guztira, EINeko errolda datuen arabera eta adina aparte utzita, zerbitzuaren erabiltzaileen datuak urte horretakoak baitira. Iturria: INE. Biztanleen errolda: 2023/01/01, 1085/2023 Errege Dekretua, abenduaren 5ekoa.</a:t>
          </a:r>
        </a:p>
        <a:p>
          <a:pPr marL="72000"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 Bikote-indarkeria, familia barrukoa eta/edo sexu-indarkeria dagoenean, nahiz eta hori ez izan kontsultaren arrazoia.</a:t>
          </a:r>
        </a:p>
        <a:p>
          <a:pPr marL="72000"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Familia barruko indarkeriari buruzko datua ez dago eskuragarri; beraz, indarkeria-kasuen guztizko kopurua ezagutzen diren datuei soilik dagokie (bikotekidearen/bikotekide ohiaren indarkeria eta sexu-indarkeria).</a:t>
          </a:r>
        </a:p>
        <a:p>
          <a:pPr marL="72000"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Balmasedan (12 ordu hilean) eta Zallan (eskariaren arabera) emandako zerbitzua. 2023an, urteko lehen seihilekoan bakarrik funtzionatzen du, eta aldi horri dagozkio datuak.</a:t>
          </a:r>
        </a:p>
        <a:p>
          <a:pPr marL="72000"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5 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Indarkeria kontsultarako arrazoi den kasuak bakarrik erregistratzen dira.</a:t>
          </a:r>
          <a:b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(') Datua ez dago eskuragarri.</a:t>
          </a:r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0</xdr:colOff>
      <xdr:row>58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(kasu berriak) </a:t>
          </a:r>
        </a:p>
      </xdr:txBody>
    </xdr:sp>
    <xdr:clientData/>
  </xdr:twoCellAnchor>
  <xdr:twoCellAnchor>
    <xdr:from>
      <xdr:col>4</xdr:col>
      <xdr:colOff>9524</xdr:colOff>
      <xdr:row>99</xdr:row>
      <xdr:rowOff>0</xdr:rowOff>
    </xdr:from>
    <xdr:to>
      <xdr:col>4</xdr:col>
      <xdr:colOff>609599</xdr:colOff>
      <xdr:row>101</xdr:row>
      <xdr:rowOff>0</xdr:rowOff>
    </xdr:to>
    <xdr:sp macro="" textlink="">
      <xdr:nvSpPr>
        <xdr:cNvPr id="21" name="Text Box 851"/>
        <xdr:cNvSpPr txBox="1">
          <a:spLocks noChangeArrowheads="1"/>
        </xdr:cNvSpPr>
      </xdr:nvSpPr>
      <xdr:spPr bwMode="auto">
        <a:xfrm>
          <a:off x="2943224" y="18135600"/>
          <a:ext cx="60007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9526</xdr:colOff>
      <xdr:row>62</xdr:row>
      <xdr:rowOff>9524</xdr:rowOff>
    </xdr:from>
    <xdr:to>
      <xdr:col>3</xdr:col>
      <xdr:colOff>895350</xdr:colOff>
      <xdr:row>64</xdr:row>
      <xdr:rowOff>190499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80186" y="11759564"/>
          <a:ext cx="885824" cy="561975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93609</xdr:rowOff>
    </xdr:from>
    <xdr:to>
      <xdr:col>1</xdr:col>
      <xdr:colOff>180308</xdr:colOff>
      <xdr:row>3</xdr:row>
      <xdr:rowOff>59768</xdr:rowOff>
    </xdr:to>
    <xdr:pic>
      <xdr:nvPicPr>
        <xdr:cNvPr id="23" name="22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1729"/>
          <a:ext cx="698468" cy="270959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91</xdr:row>
      <xdr:rowOff>0</xdr:rowOff>
    </xdr:from>
    <xdr:to>
      <xdr:col>10</xdr:col>
      <xdr:colOff>491994</xdr:colOff>
      <xdr:row>94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90625" y="17183100"/>
          <a:ext cx="5987919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2023an, zerbitzua urteko lehen seihilekoan bakarrik egon da martxan.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Indarkeria kontsultarako arrazoi den kasuak bakarrik erregistratzen dira.</a:t>
          </a:r>
          <a:b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(') Datua ez dago eskuragarri.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10</xdr:col>
      <xdr:colOff>0</xdr:colOff>
      <xdr:row>138</xdr:row>
      <xdr:rowOff>95250</xdr:rowOff>
    </xdr:to>
    <xdr:sp macro="" textlink="">
      <xdr:nvSpPr>
        <xdr:cNvPr id="27" name="26 CuadroTexto"/>
        <xdr:cNvSpPr txBox="1"/>
      </xdr:nvSpPr>
      <xdr:spPr>
        <a:xfrm>
          <a:off x="1143000" y="25098375"/>
          <a:ext cx="554355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s-ES" sz="800" b="0" i="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s-ES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2023an, zerbitzua urteko lehen seihilekoan bakarrik egon da martxan.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s-ES" sz="800" b="0" i="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s-ES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Indarkeria kontsultarako arrazoi den kasuak bakarrik erregistratzen dira.</a:t>
          </a:r>
          <a:br>
            <a:rPr lang="es-ES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ES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(') Datua ez dago eskuragarri.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138</xdr:row>
      <xdr:rowOff>0</xdr:rowOff>
    </xdr:from>
    <xdr:to>
      <xdr:col>11</xdr:col>
      <xdr:colOff>0</xdr:colOff>
      <xdr:row>140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6812875"/>
          <a:ext cx="6115050" cy="4000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Sexu indarkeria jasan dituzten emakumeen kasu berriak, ezaugarrien arabera (%). 2023</a:t>
          </a:r>
        </a:p>
      </xdr:txBody>
    </xdr:sp>
    <xdr:clientData/>
  </xdr:twoCellAnchor>
  <xdr:twoCellAnchor>
    <xdr:from>
      <xdr:col>2</xdr:col>
      <xdr:colOff>0</xdr:colOff>
      <xdr:row>163</xdr:row>
      <xdr:rowOff>1</xdr:rowOff>
    </xdr:from>
    <xdr:to>
      <xdr:col>3</xdr:col>
      <xdr:colOff>0</xdr:colOff>
      <xdr:row>170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163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141</xdr:row>
      <xdr:rowOff>9525</xdr:rowOff>
    </xdr:from>
    <xdr:to>
      <xdr:col>4</xdr:col>
      <xdr:colOff>0</xdr:colOff>
      <xdr:row>143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9525</xdr:colOff>
      <xdr:row>147</xdr:row>
      <xdr:rowOff>47625</xdr:rowOff>
    </xdr:from>
    <xdr:to>
      <xdr:col>3</xdr:col>
      <xdr:colOff>914400</xdr:colOff>
      <xdr:row>149</xdr:row>
      <xdr:rowOff>171450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38275" y="19431000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4</xdr:col>
      <xdr:colOff>9524</xdr:colOff>
      <xdr:row>141</xdr:row>
      <xdr:rowOff>0</xdr:rowOff>
    </xdr:from>
    <xdr:to>
      <xdr:col>4</xdr:col>
      <xdr:colOff>609599</xdr:colOff>
      <xdr:row>143</xdr:row>
      <xdr:rowOff>0</xdr:rowOff>
    </xdr:to>
    <xdr:sp macro="" textlink="">
      <xdr:nvSpPr>
        <xdr:cNvPr id="33" name="Text Box 851"/>
        <xdr:cNvSpPr txBox="1">
          <a:spLocks noChangeArrowheads="1"/>
        </xdr:cNvSpPr>
      </xdr:nvSpPr>
      <xdr:spPr bwMode="auto">
        <a:xfrm>
          <a:off x="2857499" y="17954625"/>
          <a:ext cx="600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0</xdr:colOff>
      <xdr:row>176</xdr:row>
      <xdr:rowOff>1</xdr:rowOff>
    </xdr:from>
    <xdr:to>
      <xdr:col>10</xdr:col>
      <xdr:colOff>0</xdr:colOff>
      <xdr:row>178</xdr:row>
      <xdr:rowOff>123825</xdr:rowOff>
    </xdr:to>
    <xdr:sp macro="" textlink="">
      <xdr:nvSpPr>
        <xdr:cNvPr id="34" name="26 CuadroTexto"/>
        <xdr:cNvSpPr txBox="1"/>
      </xdr:nvSpPr>
      <xdr:spPr>
        <a:xfrm>
          <a:off x="1143000" y="33651826"/>
          <a:ext cx="5543550" cy="523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2023an, zerbitzua urteko lehen seihilekoan bakarrik egon da martxan.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Indarkeria kontsultarako arrazoi den kasuak bakarrik erregistratzen dira.</a:t>
          </a:r>
          <a:b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(') Datua ez dago eskuragarri.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266700</xdr:colOff>
      <xdr:row>1</xdr:row>
      <xdr:rowOff>91704</xdr:rowOff>
    </xdr:from>
    <xdr:to>
      <xdr:col>1</xdr:col>
      <xdr:colOff>341136</xdr:colOff>
      <xdr:row>3</xdr:row>
      <xdr:rowOff>60504</xdr:rowOff>
    </xdr:to>
    <xdr:pic>
      <xdr:nvPicPr>
        <xdr:cNvPr id="35" name="37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1729"/>
          <a:ext cx="836436" cy="2736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11</xdr:row>
      <xdr:rowOff>85117</xdr:rowOff>
    </xdr:from>
    <xdr:to>
      <xdr:col>7</xdr:col>
      <xdr:colOff>2026</xdr:colOff>
      <xdr:row>14</xdr:row>
      <xdr:rowOff>0</xdr:rowOff>
    </xdr:to>
    <xdr:sp macro="" textlink="">
      <xdr:nvSpPr>
        <xdr:cNvPr id="36" name="Text Box 11"/>
        <xdr:cNvSpPr txBox="1">
          <a:spLocks noChangeArrowheads="1"/>
        </xdr:cNvSpPr>
      </xdr:nvSpPr>
      <xdr:spPr bwMode="auto">
        <a:xfrm>
          <a:off x="4362450" y="2218717"/>
          <a:ext cx="583051" cy="667358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Arreta jaso duten emakum.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95</v>
      </c>
    </row>
    <row r="7" spans="2:14" ht="15.95" customHeight="1" x14ac:dyDescent="0.2">
      <c r="D7" s="536" t="s">
        <v>94</v>
      </c>
      <c r="E7" s="536"/>
      <c r="F7" s="537"/>
    </row>
    <row r="8" spans="2:14" ht="70.5" customHeight="1" x14ac:dyDescent="0.2">
      <c r="E8" s="538" t="s">
        <v>93</v>
      </c>
      <c r="F8" s="538"/>
    </row>
    <row r="9" spans="2:14" ht="15.95" customHeight="1" x14ac:dyDescent="0.2"/>
    <row r="10" spans="2:14" ht="18" customHeight="1" x14ac:dyDescent="0.2">
      <c r="C10" s="21" t="s">
        <v>96</v>
      </c>
      <c r="D10" s="1"/>
      <c r="E10" s="1"/>
      <c r="F10" s="1"/>
      <c r="G10" s="1"/>
      <c r="H10" s="1"/>
    </row>
    <row r="11" spans="2:14" ht="18" customHeight="1" x14ac:dyDescent="0.2">
      <c r="C11" s="23" t="s">
        <v>97</v>
      </c>
      <c r="D11" s="1"/>
      <c r="E11" s="1"/>
      <c r="F11" s="1"/>
      <c r="G11" s="1"/>
      <c r="H11" s="1"/>
    </row>
    <row r="12" spans="2:14" ht="15.95" customHeight="1" x14ac:dyDescent="0.2">
      <c r="C12" s="1"/>
      <c r="D12" s="1"/>
      <c r="E12" s="1"/>
      <c r="F12" s="1"/>
      <c r="G12" s="1"/>
      <c r="H12" s="1"/>
    </row>
    <row r="13" spans="2:14" ht="15.95" customHeight="1" x14ac:dyDescent="0.2">
      <c r="C13" s="1"/>
      <c r="D13" s="539" t="s">
        <v>98</v>
      </c>
      <c r="E13" s="539"/>
      <c r="F13" s="540"/>
      <c r="G13" s="24"/>
      <c r="H13" s="24"/>
      <c r="I13" s="24"/>
      <c r="J13" s="24"/>
      <c r="K13" s="24"/>
      <c r="L13" s="24"/>
      <c r="M13" s="24"/>
      <c r="N13" s="24"/>
    </row>
    <row r="14" spans="2:14" ht="32.1" customHeight="1" x14ac:dyDescent="0.2">
      <c r="C14" s="1"/>
      <c r="D14" s="1"/>
      <c r="E14" s="541" t="s">
        <v>99</v>
      </c>
      <c r="F14" s="541"/>
      <c r="G14" s="1"/>
      <c r="H14" s="1"/>
    </row>
    <row r="15" spans="2:14" s="26" customFormat="1" ht="15.95" customHeight="1" x14ac:dyDescent="0.2">
      <c r="C15" s="27"/>
      <c r="D15" s="27"/>
      <c r="E15" s="25"/>
      <c r="F15" s="25"/>
      <c r="G15" s="27"/>
      <c r="H15" s="27"/>
      <c r="I15" s="101"/>
      <c r="J15" s="101"/>
      <c r="K15" s="101"/>
      <c r="L15" s="101"/>
      <c r="M15" s="101"/>
      <c r="N15" s="101"/>
    </row>
    <row r="16" spans="2:14" ht="15.75" customHeight="1" x14ac:dyDescent="0.2">
      <c r="C16" s="1"/>
      <c r="D16" s="542" t="s">
        <v>100</v>
      </c>
      <c r="E16" s="542"/>
      <c r="F16" s="542"/>
      <c r="G16" s="1"/>
      <c r="H16" s="1"/>
      <c r="I16" s="54"/>
      <c r="J16" s="54"/>
      <c r="K16" s="54"/>
      <c r="L16" s="54"/>
      <c r="M16" s="54"/>
      <c r="N16" s="54"/>
    </row>
    <row r="17" spans="3:14" s="26" customFormat="1" ht="43.5" customHeight="1" x14ac:dyDescent="0.2">
      <c r="C17" s="27"/>
      <c r="D17" s="27"/>
      <c r="E17" s="541" t="s">
        <v>215</v>
      </c>
      <c r="F17" s="541"/>
      <c r="G17" s="27"/>
      <c r="H17" s="138"/>
      <c r="I17" s="101"/>
      <c r="J17" s="101"/>
      <c r="K17" s="101"/>
      <c r="L17" s="101"/>
      <c r="M17" s="101"/>
      <c r="N17" s="101"/>
    </row>
    <row r="18" spans="3:14" s="26" customFormat="1" ht="15.75" customHeight="1" x14ac:dyDescent="0.2">
      <c r="C18" s="27"/>
      <c r="D18" s="27"/>
      <c r="E18" s="404"/>
      <c r="F18" s="444" t="s">
        <v>102</v>
      </c>
      <c r="G18" s="27"/>
      <c r="H18" s="138"/>
      <c r="I18" s="101"/>
      <c r="J18" s="101"/>
      <c r="K18" s="101"/>
      <c r="L18" s="101"/>
      <c r="M18" s="101"/>
      <c r="N18" s="101"/>
    </row>
    <row r="19" spans="3:14" s="26" customFormat="1" ht="15.95" customHeight="1" x14ac:dyDescent="0.2">
      <c r="C19" s="70"/>
      <c r="D19" s="27"/>
      <c r="F19" s="444" t="s">
        <v>201</v>
      </c>
      <c r="G19" s="27"/>
      <c r="H19" s="27"/>
    </row>
    <row r="20" spans="3:14" s="26" customFormat="1" ht="15.95" customHeight="1" x14ac:dyDescent="0.2">
      <c r="C20" s="70"/>
      <c r="D20" s="27"/>
      <c r="F20" s="444" t="s">
        <v>202</v>
      </c>
      <c r="G20" s="110"/>
      <c r="H20" s="110"/>
      <c r="I20" s="110"/>
    </row>
    <row r="21" spans="3:14" s="104" customFormat="1" ht="15.95" customHeight="1" x14ac:dyDescent="0.2">
      <c r="C21" s="111"/>
      <c r="D21" s="111"/>
      <c r="F21" s="444" t="s">
        <v>103</v>
      </c>
      <c r="G21" s="111"/>
      <c r="H21" s="111"/>
    </row>
    <row r="22" spans="3:14" s="104" customFormat="1" ht="15.95" customHeight="1" x14ac:dyDescent="0.2">
      <c r="C22" s="111"/>
      <c r="D22" s="111"/>
      <c r="F22" s="444" t="s">
        <v>216</v>
      </c>
      <c r="G22" s="111"/>
      <c r="H22" s="111"/>
    </row>
    <row r="23" spans="3:14" s="104" customFormat="1" ht="15.95" customHeight="1" x14ac:dyDescent="0.2">
      <c r="C23" s="111"/>
      <c r="D23" s="111"/>
      <c r="F23" s="164"/>
      <c r="G23" s="111"/>
      <c r="H23" s="111"/>
    </row>
    <row r="24" spans="3:14" s="104" customFormat="1" ht="15.75" customHeight="1" x14ac:dyDescent="0.2">
      <c r="C24" s="1"/>
      <c r="D24" s="542" t="s">
        <v>101</v>
      </c>
      <c r="E24" s="542"/>
      <c r="F24" s="542"/>
      <c r="G24" s="111"/>
      <c r="H24" s="111"/>
    </row>
    <row r="25" spans="3:14" s="104" customFormat="1" ht="42.75" customHeight="1" x14ac:dyDescent="0.2">
      <c r="C25" s="70"/>
      <c r="D25" s="27"/>
      <c r="E25" s="533" t="s">
        <v>217</v>
      </c>
      <c r="F25" s="533"/>
      <c r="G25" s="111"/>
      <c r="H25" s="111"/>
    </row>
    <row r="26" spans="3:14" s="104" customFormat="1" ht="15.75" customHeight="1" x14ac:dyDescent="0.2">
      <c r="C26" s="70"/>
      <c r="D26" s="27"/>
      <c r="E26" s="405"/>
      <c r="F26" s="444" t="s">
        <v>104</v>
      </c>
      <c r="G26" s="111"/>
      <c r="H26" s="111"/>
    </row>
    <row r="27" spans="3:14" s="104" customFormat="1" ht="15.95" customHeight="1" x14ac:dyDescent="0.2">
      <c r="C27" s="70"/>
      <c r="D27" s="27"/>
      <c r="E27" s="26"/>
      <c r="F27" s="444" t="s">
        <v>205</v>
      </c>
      <c r="G27" s="111"/>
      <c r="H27" s="111"/>
    </row>
    <row r="28" spans="3:14" s="104" customFormat="1" ht="15.95" customHeight="1" x14ac:dyDescent="0.2">
      <c r="C28" s="70"/>
      <c r="D28" s="27"/>
      <c r="E28" s="26"/>
      <c r="F28" s="444" t="s">
        <v>206</v>
      </c>
      <c r="G28" s="111"/>
      <c r="H28" s="111"/>
    </row>
    <row r="29" spans="3:14" s="104" customFormat="1" ht="15.95" customHeight="1" x14ac:dyDescent="0.2">
      <c r="C29" s="111"/>
      <c r="D29" s="111"/>
      <c r="F29" s="444" t="s">
        <v>105</v>
      </c>
      <c r="G29" s="111"/>
      <c r="H29" s="111"/>
    </row>
    <row r="30" spans="3:14" s="104" customFormat="1" ht="15.95" customHeight="1" x14ac:dyDescent="0.2">
      <c r="C30" s="111"/>
      <c r="D30" s="111"/>
      <c r="F30" s="444" t="s">
        <v>218</v>
      </c>
      <c r="G30" s="111"/>
      <c r="H30" s="111"/>
    </row>
    <row r="31" spans="3:14" s="104" customFormat="1" ht="15.95" customHeight="1" x14ac:dyDescent="0.2">
      <c r="C31" s="111"/>
      <c r="D31" s="111"/>
      <c r="F31" s="164"/>
      <c r="G31" s="111"/>
      <c r="H31" s="111"/>
    </row>
    <row r="32" spans="3:14" ht="15.95" customHeight="1" x14ac:dyDescent="0.2">
      <c r="C32" s="1"/>
      <c r="D32" s="542" t="s">
        <v>106</v>
      </c>
      <c r="E32" s="542"/>
      <c r="F32" s="542"/>
      <c r="G32" s="1"/>
      <c r="H32" s="1"/>
      <c r="I32" s="54"/>
      <c r="J32" s="54"/>
      <c r="K32" s="54"/>
      <c r="L32" s="54"/>
      <c r="M32" s="54"/>
      <c r="N32" s="54"/>
    </row>
    <row r="33" spans="3:10" s="104" customFormat="1" ht="32.1" customHeight="1" x14ac:dyDescent="0.2">
      <c r="C33" s="111"/>
      <c r="D33" s="111"/>
      <c r="E33" s="533" t="s">
        <v>219</v>
      </c>
      <c r="F33" s="533"/>
      <c r="G33" s="111"/>
      <c r="H33" s="111"/>
    </row>
    <row r="34" spans="3:10" s="104" customFormat="1" ht="15.95" customHeight="1" x14ac:dyDescent="0.2">
      <c r="C34" s="111"/>
      <c r="D34" s="111"/>
      <c r="E34" s="130"/>
      <c r="F34" s="444" t="s">
        <v>107</v>
      </c>
      <c r="G34" s="111"/>
      <c r="H34" s="111"/>
    </row>
    <row r="35" spans="3:10" s="104" customFormat="1" ht="15.95" customHeight="1" x14ac:dyDescent="0.2">
      <c r="C35" s="111"/>
      <c r="D35" s="111"/>
      <c r="E35" s="130"/>
      <c r="F35" s="444" t="s">
        <v>207</v>
      </c>
      <c r="G35" s="111"/>
      <c r="H35" s="111"/>
    </row>
    <row r="36" spans="3:10" s="104" customFormat="1" ht="15.95" customHeight="1" x14ac:dyDescent="0.2">
      <c r="C36" s="111"/>
      <c r="D36" s="111"/>
      <c r="E36" s="130"/>
      <c r="F36" s="444" t="s">
        <v>208</v>
      </c>
      <c r="G36" s="111"/>
      <c r="H36" s="111"/>
    </row>
    <row r="37" spans="3:10" s="104" customFormat="1" ht="15.95" customHeight="1" x14ac:dyDescent="0.2">
      <c r="C37" s="111"/>
      <c r="D37" s="111"/>
      <c r="E37" s="130"/>
      <c r="F37" s="444" t="s">
        <v>108</v>
      </c>
      <c r="G37" s="111"/>
      <c r="H37" s="111"/>
    </row>
    <row r="38" spans="3:10" s="104" customFormat="1" ht="15.95" customHeight="1" x14ac:dyDescent="0.2">
      <c r="C38" s="111"/>
      <c r="D38" s="111"/>
      <c r="E38" s="130"/>
      <c r="F38" s="444" t="s">
        <v>220</v>
      </c>
      <c r="G38" s="111"/>
      <c r="H38" s="314"/>
    </row>
    <row r="39" spans="3:10" ht="15.95" customHeight="1" x14ac:dyDescent="0.2">
      <c r="C39" s="1"/>
      <c r="D39" s="137"/>
      <c r="E39" s="94"/>
      <c r="F39" s="94"/>
      <c r="G39" s="1"/>
      <c r="H39" s="1"/>
    </row>
    <row r="40" spans="3:10" ht="18" customHeight="1" x14ac:dyDescent="0.2">
      <c r="C40" s="1"/>
      <c r="D40" s="539" t="s">
        <v>109</v>
      </c>
      <c r="E40" s="539"/>
      <c r="F40" s="540"/>
      <c r="G40" s="28"/>
      <c r="H40" s="28"/>
    </row>
    <row r="41" spans="3:10" ht="48" customHeight="1" x14ac:dyDescent="0.2">
      <c r="E41" s="534" t="s">
        <v>110</v>
      </c>
      <c r="F41" s="534"/>
      <c r="J41" s="56"/>
    </row>
    <row r="42" spans="3:10" ht="48" customHeight="1" x14ac:dyDescent="0.2">
      <c r="E42" s="535" t="s">
        <v>111</v>
      </c>
      <c r="F42" s="535"/>
    </row>
    <row r="43" spans="3:10" ht="48" customHeight="1" x14ac:dyDescent="0.2">
      <c r="E43" s="535" t="s">
        <v>112</v>
      </c>
      <c r="F43" s="535"/>
    </row>
    <row r="44" spans="3:10" ht="48" customHeight="1" x14ac:dyDescent="0.2">
      <c r="E44" s="535" t="s">
        <v>113</v>
      </c>
      <c r="F44" s="535"/>
    </row>
    <row r="45" spans="3:10" ht="15.95" customHeight="1" x14ac:dyDescent="0.2">
      <c r="E45" s="22"/>
      <c r="F45" s="22"/>
    </row>
    <row r="46" spans="3:10" ht="15.95" customHeight="1" x14ac:dyDescent="0.2">
      <c r="E46" s="22"/>
      <c r="F46" s="22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E25:F25"/>
    <mergeCell ref="E41:F41"/>
    <mergeCell ref="E42:F42"/>
    <mergeCell ref="D7:F7"/>
    <mergeCell ref="E44:F44"/>
    <mergeCell ref="E8:F8"/>
    <mergeCell ref="D13:F13"/>
    <mergeCell ref="E14:F14"/>
    <mergeCell ref="E17:F17"/>
    <mergeCell ref="D16:F16"/>
    <mergeCell ref="D40:F40"/>
    <mergeCell ref="D32:F32"/>
    <mergeCell ref="E33:F33"/>
    <mergeCell ref="E43:F43"/>
    <mergeCell ref="D24:F24"/>
  </mergeCells>
  <phoneticPr fontId="0" type="noConversion"/>
  <hyperlinks>
    <hyperlink ref="D7:E7" location="CUADRO_RESUMEN!A1" tooltip="CUADRO_RESUMEN" display="CUADRO RESUMEN"/>
    <hyperlink ref="D7:F7" location="LABURPEN_KOADROA!A1" tooltip="LABURPEN_KOADROA" display="LABURPEN KOADROA"/>
    <hyperlink ref="D13" location="plantilla_vertical!A1" display="SERVICIO DE ACOGIMIENTO DE URGENCIA"/>
    <hyperlink ref="D13:E13" location="FORAL_1!A1" tooltip="FORAL_1" display="ÁMBITO FORAL - 1"/>
    <hyperlink ref="D13:F13" location="'FORALA_1 (OROKORRA)'!A1" tooltip="FORAL_1" display="ESPARRU FORALA - 1 (OROKORRA)"/>
    <hyperlink ref="D16:F16" location="'FORAL_2 (BIKOT.)'!A1" tooltip="FORAL_2" display="ESPARRU FORALA - 2 (BIKOTE/BIKOTE OHIAREN INDARKERIA)"/>
    <hyperlink ref="D24:F24" location="'FORALA_3 (FAM.BARR.)'!A1" tooltip="FORAL_3" display="FORU EREMUA - 3 (FAMILIA BARRUKO INDARKERIA)"/>
    <hyperlink ref="D32:F32" location="'FORALA_4 (SEXU I)'!A1" tooltip="FORAL_4" display="ESPARRU FORALA - 4 (SEXU-INDARKERIA)"/>
    <hyperlink ref="D40" location="plantilla_horizontal!A1" display="CENTROS DE MEDIA O LARGA ESTANCIA"/>
    <hyperlink ref="D40:E40" location="MUNICIPIOS_MANCOMUNIDADES!A1" tooltip="MUNICIPIOS_MANCOMUNIDADES" display="ÁMBITO MUNICIPAL Y MANCOMUNIDADES"/>
    <hyperlink ref="D40:F40" location="UDALERRI_MANKOMUNITATE!A1" tooltip="UDAL_MANKO" display="UDAL ETA MANKOMUNITATEETAKO ESPARR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"/>
    <col min="2" max="2" width="5.7109375" style="1" customWidth="1"/>
    <col min="3" max="3" width="3.7109375" style="1" customWidth="1"/>
    <col min="4" max="4" width="4.7109375" style="1" customWidth="1"/>
    <col min="5" max="5" width="26.42578125" style="1" customWidth="1"/>
    <col min="6" max="7" width="11" style="1" customWidth="1"/>
    <col min="8" max="8" width="11.5703125" style="1" customWidth="1"/>
    <col min="9" max="10" width="11" style="1" customWidth="1"/>
    <col min="11" max="16384" width="11.42578125" style="1"/>
  </cols>
  <sheetData>
    <row r="1" spans="2:14" s="241" customFormat="1" ht="15.95" customHeight="1" x14ac:dyDescent="0.2"/>
    <row r="2" spans="2:14" s="241" customFormat="1" ht="12" customHeight="1" x14ac:dyDescent="0.2">
      <c r="B2" s="242"/>
      <c r="C2" s="243"/>
      <c r="D2" s="243"/>
      <c r="F2" s="243"/>
      <c r="G2" s="243"/>
      <c r="H2" s="243"/>
      <c r="I2" s="243"/>
      <c r="J2" s="243"/>
      <c r="K2" s="242"/>
    </row>
    <row r="3" spans="2:14" s="241" customFormat="1" ht="12" customHeight="1" x14ac:dyDescent="0.2">
      <c r="B3" s="242"/>
      <c r="C3" s="243"/>
      <c r="D3" s="243"/>
      <c r="E3" s="243" t="s">
        <v>40</v>
      </c>
      <c r="F3" s="243"/>
      <c r="G3" s="243"/>
      <c r="H3" s="243"/>
      <c r="I3" s="243"/>
      <c r="J3" s="243"/>
      <c r="L3" s="246"/>
      <c r="M3" s="246"/>
    </row>
    <row r="4" spans="2:14" s="241" customFormat="1" ht="12" customHeight="1" x14ac:dyDescent="0.2">
      <c r="B4" s="242"/>
      <c r="C4" s="243"/>
      <c r="D4" s="243"/>
      <c r="E4" s="243"/>
      <c r="F4" s="243"/>
      <c r="G4" s="243"/>
      <c r="H4" s="243"/>
      <c r="I4" s="243"/>
      <c r="J4" s="243"/>
      <c r="K4" s="242"/>
    </row>
    <row r="5" spans="2:14" s="241" customFormat="1" ht="24" customHeight="1" x14ac:dyDescent="0.2"/>
    <row r="6" spans="2:14" ht="18" customHeight="1" x14ac:dyDescent="0.2">
      <c r="C6" s="290" t="s">
        <v>94</v>
      </c>
      <c r="D6" s="289"/>
      <c r="E6" s="289"/>
      <c r="F6" s="137"/>
      <c r="K6" s="241"/>
      <c r="L6" s="241"/>
      <c r="M6" s="241"/>
      <c r="N6" s="241"/>
    </row>
    <row r="7" spans="2:14" ht="15.95" customHeight="1" x14ac:dyDescent="0.2">
      <c r="D7" s="2"/>
      <c r="E7" s="2"/>
      <c r="F7" s="2"/>
      <c r="G7" s="2"/>
      <c r="H7" s="2"/>
      <c r="I7" s="2"/>
      <c r="J7" s="2"/>
      <c r="K7" s="241"/>
      <c r="L7" s="241"/>
      <c r="M7" s="241"/>
      <c r="N7" s="241"/>
    </row>
    <row r="8" spans="2:14" ht="15.95" customHeight="1" x14ac:dyDescent="0.2">
      <c r="D8" s="2"/>
      <c r="E8" s="2"/>
      <c r="F8" s="2"/>
      <c r="G8" s="2"/>
      <c r="H8" s="2"/>
      <c r="I8" s="2"/>
      <c r="J8" s="2"/>
      <c r="K8" s="241"/>
      <c r="L8" s="241"/>
      <c r="M8" s="241"/>
      <c r="N8" s="241"/>
    </row>
    <row r="9" spans="2:14" ht="15.95" customHeight="1" x14ac:dyDescent="0.2">
      <c r="D9" s="2"/>
      <c r="E9" s="2"/>
      <c r="F9" s="2"/>
      <c r="G9" s="2"/>
      <c r="H9" s="2"/>
      <c r="I9" s="2"/>
      <c r="J9" s="2"/>
      <c r="K9" s="241"/>
      <c r="L9" s="241"/>
      <c r="M9" s="241"/>
      <c r="N9" s="241"/>
    </row>
    <row r="10" spans="2:14" ht="15.95" customHeight="1" x14ac:dyDescent="0.2">
      <c r="D10" s="2"/>
      <c r="E10" s="2"/>
      <c r="F10" s="2"/>
      <c r="G10" s="2"/>
      <c r="H10" s="2"/>
      <c r="I10" s="2"/>
      <c r="J10" s="2"/>
      <c r="K10" s="241"/>
      <c r="L10" s="241"/>
      <c r="M10" s="241"/>
      <c r="N10" s="241"/>
    </row>
    <row r="11" spans="2:14" ht="6.95" customHeight="1" x14ac:dyDescent="0.2">
      <c r="D11" s="2"/>
      <c r="E11" s="2"/>
      <c r="F11" s="2"/>
      <c r="G11" s="2"/>
      <c r="H11" s="2"/>
      <c r="I11" s="2"/>
      <c r="J11" s="2"/>
      <c r="K11" s="241"/>
      <c r="L11" s="241"/>
      <c r="M11" s="241"/>
      <c r="N11" s="241"/>
    </row>
    <row r="12" spans="2:14" ht="18" customHeight="1" x14ac:dyDescent="0.2">
      <c r="C12" s="3" t="s">
        <v>114</v>
      </c>
    </row>
    <row r="13" spans="2:14" ht="6.95" customHeight="1" x14ac:dyDescent="0.2"/>
    <row r="14" spans="2:14" ht="33.75" x14ac:dyDescent="0.2">
      <c r="C14" s="4"/>
      <c r="D14" s="5" t="s">
        <v>115</v>
      </c>
      <c r="E14" s="6"/>
      <c r="F14" s="7" t="s">
        <v>116</v>
      </c>
      <c r="G14" s="7" t="s">
        <v>117</v>
      </c>
      <c r="H14" s="7" t="s">
        <v>118</v>
      </c>
      <c r="I14" s="7" t="s">
        <v>119</v>
      </c>
      <c r="J14" s="7" t="s">
        <v>120</v>
      </c>
    </row>
    <row r="15" spans="2:14" ht="13.5" customHeight="1" x14ac:dyDescent="0.2">
      <c r="D15" s="8" t="s">
        <v>0</v>
      </c>
      <c r="E15" s="9" t="s">
        <v>121</v>
      </c>
      <c r="F15" s="139" t="s">
        <v>1</v>
      </c>
      <c r="G15" s="48" t="s">
        <v>1</v>
      </c>
      <c r="H15" s="10" t="s">
        <v>1</v>
      </c>
      <c r="I15" s="10" t="s">
        <v>1</v>
      </c>
      <c r="J15" s="10" t="s">
        <v>1</v>
      </c>
    </row>
    <row r="16" spans="2:14" ht="15.75" customHeight="1" x14ac:dyDescent="0.2">
      <c r="D16" s="11"/>
      <c r="E16" s="166" t="s">
        <v>48</v>
      </c>
      <c r="F16" s="167" t="s">
        <v>1</v>
      </c>
      <c r="G16" s="357" t="s">
        <v>1</v>
      </c>
      <c r="H16" s="168" t="s">
        <v>2</v>
      </c>
      <c r="I16" s="168" t="s">
        <v>2</v>
      </c>
      <c r="J16" s="168" t="s">
        <v>2</v>
      </c>
      <c r="M16" s="315"/>
    </row>
    <row r="17" spans="4:19" ht="13.5" customHeight="1" x14ac:dyDescent="0.2">
      <c r="D17" s="12"/>
      <c r="E17" s="170" t="s">
        <v>3</v>
      </c>
      <c r="F17" s="174" t="s">
        <v>1</v>
      </c>
      <c r="G17" s="175"/>
      <c r="H17" s="176" t="s">
        <v>1</v>
      </c>
      <c r="I17" s="173" t="s">
        <v>2</v>
      </c>
      <c r="J17" s="173" t="s">
        <v>2</v>
      </c>
    </row>
    <row r="18" spans="4:19" ht="13.5" customHeight="1" x14ac:dyDescent="0.2">
      <c r="D18" s="12"/>
      <c r="E18" s="170" t="s">
        <v>4</v>
      </c>
      <c r="F18" s="171" t="s">
        <v>2</v>
      </c>
      <c r="G18" s="172" t="s">
        <v>2</v>
      </c>
      <c r="H18" s="173" t="s">
        <v>2</v>
      </c>
      <c r="I18" s="173" t="s">
        <v>2</v>
      </c>
      <c r="J18" s="173" t="s">
        <v>2</v>
      </c>
    </row>
    <row r="19" spans="4:19" ht="13.5" customHeight="1" x14ac:dyDescent="0.2">
      <c r="D19" s="12"/>
      <c r="E19" s="170" t="s">
        <v>82</v>
      </c>
      <c r="F19" s="171" t="s">
        <v>2</v>
      </c>
      <c r="G19" s="172" t="s">
        <v>2</v>
      </c>
      <c r="H19" s="173" t="s">
        <v>2</v>
      </c>
      <c r="I19" s="173" t="s">
        <v>2</v>
      </c>
      <c r="J19" s="173" t="s">
        <v>2</v>
      </c>
    </row>
    <row r="20" spans="4:19" ht="13.5" customHeight="1" x14ac:dyDescent="0.2">
      <c r="D20" s="12"/>
      <c r="E20" s="170" t="s">
        <v>5</v>
      </c>
      <c r="F20" s="174" t="s">
        <v>1</v>
      </c>
      <c r="G20" s="175" t="s">
        <v>1</v>
      </c>
      <c r="H20" s="173" t="s">
        <v>2</v>
      </c>
      <c r="I20" s="173" t="s">
        <v>2</v>
      </c>
      <c r="J20" s="173" t="s">
        <v>2</v>
      </c>
    </row>
    <row r="21" spans="4:19" ht="13.5" customHeight="1" x14ac:dyDescent="0.2">
      <c r="D21" s="12"/>
      <c r="E21" s="170" t="s">
        <v>6</v>
      </c>
      <c r="F21" s="174" t="s">
        <v>1</v>
      </c>
      <c r="G21" s="175" t="s">
        <v>1</v>
      </c>
      <c r="H21" s="176" t="s">
        <v>1</v>
      </c>
      <c r="I21" s="173" t="s">
        <v>2</v>
      </c>
      <c r="J21" s="173" t="s">
        <v>2</v>
      </c>
    </row>
    <row r="22" spans="4:19" ht="13.5" customHeight="1" x14ac:dyDescent="0.2">
      <c r="D22" s="12"/>
      <c r="E22" s="170" t="s">
        <v>7</v>
      </c>
      <c r="F22" s="174" t="s">
        <v>1</v>
      </c>
      <c r="G22" s="175" t="s">
        <v>1</v>
      </c>
      <c r="H22" s="176" t="s">
        <v>1</v>
      </c>
      <c r="I22" s="173" t="s">
        <v>2</v>
      </c>
      <c r="J22" s="173" t="s">
        <v>2</v>
      </c>
    </row>
    <row r="23" spans="4:19" ht="13.5" customHeight="1" x14ac:dyDescent="0.2">
      <c r="D23" s="12"/>
      <c r="E23" s="170" t="s">
        <v>8</v>
      </c>
      <c r="F23" s="171" t="s">
        <v>2</v>
      </c>
      <c r="G23" s="172" t="s">
        <v>2</v>
      </c>
      <c r="H23" s="173" t="s">
        <v>2</v>
      </c>
      <c r="I23" s="173" t="s">
        <v>2</v>
      </c>
      <c r="J23" s="173" t="s">
        <v>2</v>
      </c>
    </row>
    <row r="24" spans="4:19" ht="13.5" customHeight="1" x14ac:dyDescent="0.2">
      <c r="D24" s="12"/>
      <c r="E24" s="170" t="s">
        <v>9</v>
      </c>
      <c r="F24" s="174" t="s">
        <v>1</v>
      </c>
      <c r="G24" s="175" t="s">
        <v>1</v>
      </c>
      <c r="H24" s="199" t="s">
        <v>76</v>
      </c>
      <c r="I24" s="173" t="s">
        <v>2</v>
      </c>
      <c r="J24" s="173" t="s">
        <v>2</v>
      </c>
    </row>
    <row r="25" spans="4:19" ht="13.5" customHeight="1" x14ac:dyDescent="0.2">
      <c r="D25" s="12"/>
      <c r="E25" s="170" t="s">
        <v>10</v>
      </c>
      <c r="F25" s="174" t="s">
        <v>1</v>
      </c>
      <c r="G25" s="172" t="s">
        <v>2</v>
      </c>
      <c r="H25" s="173" t="s">
        <v>2</v>
      </c>
      <c r="I25" s="173"/>
      <c r="J25" s="173" t="s">
        <v>2</v>
      </c>
    </row>
    <row r="26" spans="4:19" ht="13.5" customHeight="1" x14ac:dyDescent="0.2">
      <c r="D26" s="12"/>
      <c r="E26" s="170" t="s">
        <v>11</v>
      </c>
      <c r="F26" s="171" t="s">
        <v>2</v>
      </c>
      <c r="G26" s="175" t="s">
        <v>1</v>
      </c>
      <c r="H26" s="176" t="s">
        <v>1</v>
      </c>
      <c r="I26" s="173" t="s">
        <v>2</v>
      </c>
      <c r="J26" s="173" t="s">
        <v>2</v>
      </c>
    </row>
    <row r="27" spans="4:19" ht="13.5" customHeight="1" x14ac:dyDescent="0.2">
      <c r="D27" s="12"/>
      <c r="E27" s="170" t="s">
        <v>12</v>
      </c>
      <c r="F27" s="174" t="s">
        <v>1</v>
      </c>
      <c r="G27" s="175" t="s">
        <v>1</v>
      </c>
      <c r="H27" s="176" t="s">
        <v>1</v>
      </c>
      <c r="I27" s="173" t="s">
        <v>2</v>
      </c>
      <c r="J27" s="173" t="s">
        <v>2</v>
      </c>
    </row>
    <row r="28" spans="4:19" ht="13.5" customHeight="1" x14ac:dyDescent="0.2">
      <c r="D28" s="12"/>
      <c r="E28" s="170" t="s">
        <v>13</v>
      </c>
      <c r="F28" s="171" t="s">
        <v>2</v>
      </c>
      <c r="G28" s="175" t="s">
        <v>1</v>
      </c>
      <c r="H28" s="173" t="s">
        <v>2</v>
      </c>
      <c r="I28" s="173" t="s">
        <v>2</v>
      </c>
      <c r="J28" s="173" t="s">
        <v>2</v>
      </c>
    </row>
    <row r="29" spans="4:19" ht="13.5" customHeight="1" x14ac:dyDescent="0.2">
      <c r="D29" s="12"/>
      <c r="E29" s="177" t="s">
        <v>50</v>
      </c>
      <c r="F29" s="171" t="s">
        <v>2</v>
      </c>
      <c r="G29" s="172" t="s">
        <v>2</v>
      </c>
      <c r="H29" s="173" t="s">
        <v>2</v>
      </c>
      <c r="I29" s="173" t="s">
        <v>2</v>
      </c>
      <c r="J29" s="173" t="s">
        <v>2</v>
      </c>
    </row>
    <row r="30" spans="4:19" ht="13.5" customHeight="1" x14ac:dyDescent="0.2">
      <c r="D30" s="12"/>
      <c r="E30" s="170" t="s">
        <v>14</v>
      </c>
      <c r="F30" s="174" t="s">
        <v>1</v>
      </c>
      <c r="G30" s="175" t="s">
        <v>1</v>
      </c>
      <c r="H30" s="176" t="s">
        <v>1</v>
      </c>
      <c r="I30" s="173" t="s">
        <v>2</v>
      </c>
      <c r="J30" s="173" t="s">
        <v>2</v>
      </c>
    </row>
    <row r="31" spans="4:19" ht="13.5" customHeight="1" x14ac:dyDescent="0.2">
      <c r="D31" s="12"/>
      <c r="E31" s="170" t="s">
        <v>15</v>
      </c>
      <c r="F31" s="171" t="s">
        <v>2</v>
      </c>
      <c r="G31" s="172" t="s">
        <v>2</v>
      </c>
      <c r="H31" s="173" t="s">
        <v>2</v>
      </c>
      <c r="I31" s="173" t="s">
        <v>2</v>
      </c>
      <c r="J31" s="173" t="s">
        <v>2</v>
      </c>
    </row>
    <row r="32" spans="4:19" ht="13.5" customHeight="1" x14ac:dyDescent="0.2">
      <c r="D32" s="12"/>
      <c r="E32" s="170" t="s">
        <v>16</v>
      </c>
      <c r="F32" s="171" t="s">
        <v>2</v>
      </c>
      <c r="G32" s="175" t="s">
        <v>1</v>
      </c>
      <c r="H32" s="176" t="s">
        <v>1</v>
      </c>
      <c r="I32" s="173" t="s">
        <v>2</v>
      </c>
      <c r="J32" s="173" t="s">
        <v>2</v>
      </c>
      <c r="L32" s="248"/>
      <c r="M32" s="137"/>
      <c r="N32" s="137"/>
      <c r="O32" s="137"/>
      <c r="P32" s="137"/>
      <c r="Q32" s="137"/>
      <c r="R32" s="137"/>
      <c r="S32" s="137"/>
    </row>
    <row r="33" spans="3:10" ht="13.5" customHeight="1" x14ac:dyDescent="0.2">
      <c r="D33" s="12"/>
      <c r="E33" s="170" t="s">
        <v>17</v>
      </c>
      <c r="F33" s="174" t="s">
        <v>1</v>
      </c>
      <c r="G33" s="175" t="s">
        <v>1</v>
      </c>
      <c r="H33" s="176"/>
      <c r="I33" s="173" t="s">
        <v>2</v>
      </c>
      <c r="J33" s="173" t="s">
        <v>2</v>
      </c>
    </row>
    <row r="34" spans="3:10" ht="13.5" customHeight="1" x14ac:dyDescent="0.2">
      <c r="D34" s="12"/>
      <c r="E34" s="170" t="s">
        <v>18</v>
      </c>
      <c r="F34" s="171" t="s">
        <v>2</v>
      </c>
      <c r="G34" s="172" t="s">
        <v>2</v>
      </c>
      <c r="H34" s="173" t="s">
        <v>2</v>
      </c>
      <c r="I34" s="173" t="s">
        <v>2</v>
      </c>
      <c r="J34" s="173" t="s">
        <v>2</v>
      </c>
    </row>
    <row r="35" spans="3:10" ht="13.5" customHeight="1" x14ac:dyDescent="0.2">
      <c r="D35" s="12"/>
      <c r="E35" s="170" t="s">
        <v>37</v>
      </c>
      <c r="F35" s="171" t="s">
        <v>2</v>
      </c>
      <c r="G35" s="172" t="s">
        <v>2</v>
      </c>
      <c r="H35" s="173" t="s">
        <v>2</v>
      </c>
      <c r="I35" s="173" t="s">
        <v>2</v>
      </c>
      <c r="J35" s="173" t="s">
        <v>2</v>
      </c>
    </row>
    <row r="36" spans="3:10" ht="13.5" customHeight="1" x14ac:dyDescent="0.2">
      <c r="D36" s="12"/>
      <c r="E36" s="170" t="s">
        <v>19</v>
      </c>
      <c r="F36" s="171" t="s">
        <v>2</v>
      </c>
      <c r="G36" s="175" t="s">
        <v>1</v>
      </c>
      <c r="H36" s="176" t="s">
        <v>1</v>
      </c>
      <c r="I36" s="173" t="s">
        <v>2</v>
      </c>
      <c r="J36" s="173" t="s">
        <v>2</v>
      </c>
    </row>
    <row r="37" spans="3:10" ht="13.5" customHeight="1" x14ac:dyDescent="0.2">
      <c r="D37" s="12"/>
      <c r="E37" s="170" t="s">
        <v>21</v>
      </c>
      <c r="F37" s="171" t="s">
        <v>2</v>
      </c>
      <c r="G37" s="172" t="s">
        <v>2</v>
      </c>
      <c r="H37" s="358" t="s">
        <v>1</v>
      </c>
      <c r="I37" s="173" t="s">
        <v>2</v>
      </c>
      <c r="J37" s="173" t="s">
        <v>2</v>
      </c>
    </row>
    <row r="38" spans="3:10" ht="13.5" customHeight="1" x14ac:dyDescent="0.2">
      <c r="D38" s="12"/>
      <c r="E38" s="170" t="s">
        <v>20</v>
      </c>
      <c r="F38" s="171" t="s">
        <v>2</v>
      </c>
      <c r="G38" s="175" t="s">
        <v>1</v>
      </c>
      <c r="H38" s="173" t="s">
        <v>2</v>
      </c>
      <c r="I38" s="173" t="s">
        <v>2</v>
      </c>
      <c r="J38" s="173" t="s">
        <v>2</v>
      </c>
    </row>
    <row r="39" spans="3:10" ht="13.5" customHeight="1" x14ac:dyDescent="0.2">
      <c r="D39" s="12"/>
      <c r="E39" s="170" t="s">
        <v>22</v>
      </c>
      <c r="F39" s="171" t="s">
        <v>2</v>
      </c>
      <c r="G39" s="175" t="s">
        <v>1</v>
      </c>
      <c r="H39" s="176" t="s">
        <v>1</v>
      </c>
      <c r="I39" s="173" t="s">
        <v>2</v>
      </c>
      <c r="J39" s="173" t="s">
        <v>2</v>
      </c>
    </row>
    <row r="40" spans="3:10" ht="13.5" customHeight="1" x14ac:dyDescent="0.2">
      <c r="D40" s="12"/>
      <c r="E40" s="170" t="s">
        <v>23</v>
      </c>
      <c r="F40" s="174" t="s">
        <v>1</v>
      </c>
      <c r="G40" s="175" t="s">
        <v>1</v>
      </c>
      <c r="H40" s="176" t="s">
        <v>1</v>
      </c>
      <c r="I40" s="173" t="s">
        <v>2</v>
      </c>
      <c r="J40" s="173" t="s">
        <v>2</v>
      </c>
    </row>
    <row r="41" spans="3:10" ht="13.5" customHeight="1" x14ac:dyDescent="0.2">
      <c r="D41" s="12"/>
      <c r="E41" s="170" t="s">
        <v>24</v>
      </c>
      <c r="F41" s="174" t="s">
        <v>1</v>
      </c>
      <c r="G41" s="175" t="s">
        <v>1</v>
      </c>
      <c r="H41" s="176" t="s">
        <v>1</v>
      </c>
      <c r="I41" s="173" t="s">
        <v>2</v>
      </c>
      <c r="J41" s="173" t="s">
        <v>2</v>
      </c>
    </row>
    <row r="42" spans="3:10" ht="13.5" customHeight="1" x14ac:dyDescent="0.2">
      <c r="D42" s="12"/>
      <c r="E42" s="170" t="s">
        <v>25</v>
      </c>
      <c r="F42" s="171" t="s">
        <v>2</v>
      </c>
      <c r="G42" s="175" t="s">
        <v>1</v>
      </c>
      <c r="H42" s="173" t="s">
        <v>2</v>
      </c>
      <c r="I42" s="173" t="s">
        <v>2</v>
      </c>
      <c r="J42" s="173" t="s">
        <v>2</v>
      </c>
    </row>
    <row r="43" spans="3:10" ht="13.5" customHeight="1" x14ac:dyDescent="0.2">
      <c r="D43" s="12"/>
      <c r="E43" s="170" t="s">
        <v>36</v>
      </c>
      <c r="F43" s="171" t="s">
        <v>2</v>
      </c>
      <c r="G43" s="175" t="s">
        <v>1</v>
      </c>
      <c r="H43" s="176" t="s">
        <v>1</v>
      </c>
      <c r="I43" s="173" t="s">
        <v>2</v>
      </c>
      <c r="J43" s="173" t="s">
        <v>2</v>
      </c>
    </row>
    <row r="44" spans="3:10" ht="13.5" customHeight="1" x14ac:dyDescent="0.2">
      <c r="D44" s="12"/>
      <c r="E44" s="170" t="s">
        <v>35</v>
      </c>
      <c r="F44" s="171" t="s">
        <v>2</v>
      </c>
      <c r="G44" s="172" t="s">
        <v>2</v>
      </c>
      <c r="H44" s="173" t="s">
        <v>2</v>
      </c>
      <c r="I44" s="173" t="s">
        <v>2</v>
      </c>
      <c r="J44" s="173" t="s">
        <v>2</v>
      </c>
    </row>
    <row r="45" spans="3:10" ht="13.5" customHeight="1" x14ac:dyDescent="0.2">
      <c r="D45" s="12"/>
      <c r="E45" s="170" t="s">
        <v>26</v>
      </c>
      <c r="F45" s="171" t="s">
        <v>2</v>
      </c>
      <c r="G45" s="172" t="s">
        <v>2</v>
      </c>
      <c r="H45" s="173" t="s">
        <v>2</v>
      </c>
      <c r="I45" s="173" t="s">
        <v>2</v>
      </c>
      <c r="J45" s="173" t="s">
        <v>2</v>
      </c>
    </row>
    <row r="46" spans="3:10" ht="13.5" customHeight="1" x14ac:dyDescent="0.2">
      <c r="D46" s="12"/>
      <c r="E46" s="170" t="s">
        <v>27</v>
      </c>
      <c r="F46" s="171" t="s">
        <v>2</v>
      </c>
      <c r="G46" s="172" t="s">
        <v>2</v>
      </c>
      <c r="H46" s="173" t="s">
        <v>2</v>
      </c>
      <c r="I46" s="173" t="s">
        <v>2</v>
      </c>
      <c r="J46" s="173" t="s">
        <v>2</v>
      </c>
    </row>
    <row r="47" spans="3:10" ht="13.5" customHeight="1" x14ac:dyDescent="0.2">
      <c r="D47" s="13"/>
      <c r="E47" s="14" t="s">
        <v>28</v>
      </c>
      <c r="F47" s="140" t="s">
        <v>2</v>
      </c>
      <c r="G47" s="49" t="s">
        <v>2</v>
      </c>
      <c r="H47" s="359" t="s">
        <v>1</v>
      </c>
      <c r="I47" s="216" t="s">
        <v>2</v>
      </c>
      <c r="J47" s="216" t="s">
        <v>2</v>
      </c>
    </row>
    <row r="48" spans="3:10" ht="15.75" customHeight="1" x14ac:dyDescent="0.2">
      <c r="C48" s="4"/>
      <c r="D48" s="4"/>
      <c r="E48" s="4"/>
      <c r="F48" s="4"/>
      <c r="G48" s="4"/>
      <c r="H48" s="4"/>
      <c r="I48" s="4"/>
    </row>
    <row r="49" spans="3:12" ht="15.75" customHeight="1" x14ac:dyDescent="0.2">
      <c r="C49" s="4"/>
      <c r="D49" s="4"/>
      <c r="E49" s="4"/>
      <c r="F49" s="4"/>
      <c r="G49" s="4"/>
      <c r="H49" s="4"/>
      <c r="I49" s="4"/>
    </row>
    <row r="50" spans="3:12" ht="15.75" customHeight="1" x14ac:dyDescent="0.2">
      <c r="C50" s="4"/>
      <c r="D50" s="4"/>
      <c r="E50" s="4"/>
      <c r="F50" s="4"/>
      <c r="G50" s="4"/>
      <c r="H50" s="4"/>
      <c r="I50" s="4"/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5.75" customHeight="1" x14ac:dyDescent="0.2">
      <c r="C53" s="4"/>
      <c r="D53" s="16"/>
      <c r="E53" s="16"/>
      <c r="F53" s="16"/>
      <c r="G53" s="16"/>
      <c r="H53" s="16"/>
      <c r="I53" s="16"/>
      <c r="J53" s="16"/>
    </row>
    <row r="54" spans="3:12" ht="15.75" customHeight="1" x14ac:dyDescent="0.2">
      <c r="D54" s="17"/>
      <c r="E54" s="17"/>
      <c r="F54" s="17"/>
      <c r="G54" s="17"/>
      <c r="H54" s="17"/>
      <c r="I54" s="17"/>
      <c r="J54" s="17"/>
      <c r="L54" s="165"/>
    </row>
    <row r="55" spans="3:12" ht="18" customHeight="1" x14ac:dyDescent="0.2">
      <c r="C55" s="3" t="s">
        <v>122</v>
      </c>
    </row>
    <row r="56" spans="3:12" ht="6.95" customHeight="1" x14ac:dyDescent="0.2"/>
    <row r="57" spans="3:12" ht="33.75" customHeight="1" x14ac:dyDescent="0.2">
      <c r="C57" s="4"/>
      <c r="D57" s="5" t="s">
        <v>115</v>
      </c>
      <c r="E57" s="6"/>
      <c r="F57" s="7" t="s">
        <v>116</v>
      </c>
      <c r="G57" s="7" t="s">
        <v>117</v>
      </c>
      <c r="H57" s="7" t="s">
        <v>123</v>
      </c>
      <c r="I57" s="7" t="s">
        <v>124</v>
      </c>
      <c r="J57" s="7" t="s">
        <v>120</v>
      </c>
    </row>
    <row r="58" spans="3:12" ht="15.95" customHeight="1" x14ac:dyDescent="0.2">
      <c r="D58" s="11"/>
      <c r="E58" s="166" t="s">
        <v>29</v>
      </c>
      <c r="F58" s="169" t="s">
        <v>2</v>
      </c>
      <c r="G58" s="291" t="s">
        <v>2</v>
      </c>
      <c r="H58" s="293" t="s">
        <v>2</v>
      </c>
      <c r="I58" s="168" t="s">
        <v>2</v>
      </c>
      <c r="J58" s="168" t="s">
        <v>2</v>
      </c>
    </row>
    <row r="59" spans="3:12" ht="15.95" customHeight="1" x14ac:dyDescent="0.2">
      <c r="D59" s="12"/>
      <c r="E59" s="170" t="s">
        <v>30</v>
      </c>
      <c r="F59" s="174" t="s">
        <v>1</v>
      </c>
      <c r="G59" s="175" t="s">
        <v>1</v>
      </c>
      <c r="H59" s="292" t="s">
        <v>2</v>
      </c>
      <c r="I59" s="173" t="s">
        <v>2</v>
      </c>
      <c r="J59" s="173" t="s">
        <v>2</v>
      </c>
    </row>
    <row r="60" spans="3:12" ht="15.95" customHeight="1" x14ac:dyDescent="0.2">
      <c r="D60" s="12"/>
      <c r="E60" s="170" t="s">
        <v>126</v>
      </c>
      <c r="F60" s="174" t="s">
        <v>1</v>
      </c>
      <c r="G60" s="175" t="s">
        <v>88</v>
      </c>
      <c r="H60" s="173" t="s">
        <v>2</v>
      </c>
      <c r="I60" s="173" t="s">
        <v>2</v>
      </c>
      <c r="J60" s="173" t="s">
        <v>2</v>
      </c>
    </row>
    <row r="61" spans="3:12" ht="15.95" customHeight="1" x14ac:dyDescent="0.2">
      <c r="D61" s="12"/>
      <c r="E61" s="170" t="s">
        <v>127</v>
      </c>
      <c r="F61" s="171" t="s">
        <v>2</v>
      </c>
      <c r="G61" s="175" t="s">
        <v>1</v>
      </c>
      <c r="H61" s="173" t="s">
        <v>2</v>
      </c>
      <c r="I61" s="173" t="s">
        <v>2</v>
      </c>
      <c r="J61" s="173" t="s">
        <v>2</v>
      </c>
    </row>
    <row r="62" spans="3:12" ht="15.95" customHeight="1" x14ac:dyDescent="0.2">
      <c r="D62" s="12"/>
      <c r="E62" s="170" t="s">
        <v>31</v>
      </c>
      <c r="F62" s="174" t="s">
        <v>1</v>
      </c>
      <c r="G62" s="175" t="s">
        <v>1</v>
      </c>
      <c r="H62" s="173" t="s">
        <v>2</v>
      </c>
      <c r="I62" s="173" t="s">
        <v>2</v>
      </c>
      <c r="J62" s="173" t="s">
        <v>2</v>
      </c>
    </row>
    <row r="63" spans="3:12" ht="15.95" customHeight="1" x14ac:dyDescent="0.2">
      <c r="D63" s="12"/>
      <c r="E63" s="170" t="s">
        <v>221</v>
      </c>
      <c r="F63" s="171" t="s">
        <v>2</v>
      </c>
      <c r="G63" s="175" t="s">
        <v>1</v>
      </c>
      <c r="H63" s="173" t="s">
        <v>2</v>
      </c>
      <c r="I63" s="173" t="s">
        <v>2</v>
      </c>
      <c r="J63" s="173" t="s">
        <v>2</v>
      </c>
    </row>
    <row r="64" spans="3:12" ht="15.95" customHeight="1" x14ac:dyDescent="0.2">
      <c r="D64" s="12"/>
      <c r="E64" s="170" t="s">
        <v>55</v>
      </c>
      <c r="F64" s="174" t="s">
        <v>1</v>
      </c>
      <c r="G64" s="175" t="s">
        <v>1</v>
      </c>
      <c r="H64" s="176" t="s">
        <v>1</v>
      </c>
      <c r="I64" s="173" t="s">
        <v>2</v>
      </c>
      <c r="J64" s="173" t="s">
        <v>2</v>
      </c>
    </row>
    <row r="65" spans="4:10" ht="15.95" customHeight="1" x14ac:dyDescent="0.2">
      <c r="D65" s="12"/>
      <c r="E65" s="170" t="s">
        <v>32</v>
      </c>
      <c r="F65" s="171" t="s">
        <v>2</v>
      </c>
      <c r="G65" s="172" t="s">
        <v>2</v>
      </c>
      <c r="H65" s="176" t="s">
        <v>1</v>
      </c>
      <c r="I65" s="173" t="s">
        <v>2</v>
      </c>
      <c r="J65" s="173" t="s">
        <v>2</v>
      </c>
    </row>
    <row r="66" spans="4:10" ht="15.95" customHeight="1" x14ac:dyDescent="0.2">
      <c r="D66" s="13"/>
      <c r="E66" s="14" t="s">
        <v>128</v>
      </c>
      <c r="F66" s="140" t="s">
        <v>2</v>
      </c>
      <c r="G66" s="244" t="s">
        <v>1</v>
      </c>
      <c r="H66" s="215" t="s">
        <v>1</v>
      </c>
      <c r="I66" s="15" t="s">
        <v>2</v>
      </c>
      <c r="J66" s="15" t="s">
        <v>2</v>
      </c>
    </row>
    <row r="67" spans="4:10" ht="15.95" customHeight="1" x14ac:dyDescent="0.2"/>
    <row r="68" spans="4:10" ht="15.95" customHeight="1" x14ac:dyDescent="0.2">
      <c r="D68" s="165" t="s">
        <v>125</v>
      </c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2:11" ht="15.95" customHeight="1" x14ac:dyDescent="0.2"/>
    <row r="82" spans="2:11" ht="15.95" customHeight="1" x14ac:dyDescent="0.2"/>
    <row r="83" spans="2:11" ht="15.95" customHeight="1" x14ac:dyDescent="0.2"/>
    <row r="84" spans="2:11" ht="15.95" customHeight="1" x14ac:dyDescent="0.2"/>
    <row r="85" spans="2:11" ht="15.95" customHeight="1" x14ac:dyDescent="0.2"/>
    <row r="86" spans="2:11" ht="15.95" customHeight="1" x14ac:dyDescent="0.2"/>
    <row r="87" spans="2:11" ht="15.95" customHeight="1" x14ac:dyDescent="0.2"/>
    <row r="88" spans="2:11" ht="15.95" customHeight="1" x14ac:dyDescent="0.2"/>
    <row r="89" spans="2:11" ht="15.95" customHeight="1" x14ac:dyDescent="0.2"/>
    <row r="90" spans="2:11" ht="15.95" customHeight="1" x14ac:dyDescent="0.2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1" ht="12" customHeight="1" x14ac:dyDescent="0.2">
      <c r="B91" s="4"/>
      <c r="C91" s="4"/>
      <c r="D91" s="16"/>
      <c r="E91" s="16"/>
      <c r="F91" s="16"/>
      <c r="G91" s="16"/>
      <c r="H91" s="16"/>
      <c r="I91" s="16"/>
      <c r="J91" s="16"/>
      <c r="K91" s="4"/>
    </row>
    <row r="92" spans="2:11" ht="12" customHeight="1" x14ac:dyDescent="0.2">
      <c r="B92" s="4"/>
      <c r="C92" s="4"/>
      <c r="D92" s="17"/>
      <c r="E92" s="17"/>
      <c r="F92" s="17"/>
      <c r="G92" s="17"/>
      <c r="H92" s="17"/>
      <c r="I92" s="17"/>
      <c r="J92" s="17"/>
      <c r="K92" s="4"/>
    </row>
    <row r="93" spans="2:11" ht="14.1" customHeight="1" x14ac:dyDescent="0.2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1" ht="15" customHeight="1" x14ac:dyDescent="0.2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1" ht="15" customHeight="1" x14ac:dyDescent="0.2">
      <c r="D95" s="4"/>
      <c r="E95" s="4"/>
      <c r="F95" s="4"/>
      <c r="G95" s="4"/>
      <c r="H95" s="4"/>
      <c r="I95" s="4"/>
    </row>
    <row r="96" spans="2:11" ht="15" customHeight="1" x14ac:dyDescent="0.2">
      <c r="C96" s="4"/>
      <c r="D96" s="4"/>
      <c r="E96" s="4"/>
      <c r="F96" s="4"/>
      <c r="G96" s="4"/>
      <c r="H96" s="4"/>
      <c r="I96" s="4"/>
      <c r="J96" s="4"/>
    </row>
    <row r="97" spans="3:12" ht="15.95" customHeight="1" x14ac:dyDescent="0.2">
      <c r="C97" s="4"/>
      <c r="D97" s="4"/>
      <c r="E97" s="4"/>
      <c r="F97" s="4"/>
      <c r="G97" s="4"/>
      <c r="H97" s="4"/>
      <c r="I97" s="4"/>
      <c r="J97" s="4"/>
    </row>
    <row r="100" spans="3:12" x14ac:dyDescent="0.2">
      <c r="L100" s="245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8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/>
    <col min="2" max="2" width="5.7109375" style="1" customWidth="1"/>
    <col min="3" max="4" width="11.28515625" style="102" customWidth="1"/>
    <col min="5" max="5" width="10.7109375" style="102" customWidth="1"/>
    <col min="6" max="8" width="4.140625" style="102" hidden="1" customWidth="1"/>
    <col min="9" max="26" width="3.85546875" style="102" hidden="1" customWidth="1"/>
    <col min="27" max="62" width="3.85546875" style="102" customWidth="1"/>
    <col min="63" max="16384" width="9.140625" style="102"/>
  </cols>
  <sheetData>
    <row r="1" spans="1:64" ht="15.95" customHeight="1" x14ac:dyDescent="0.2">
      <c r="A1" s="241"/>
      <c r="B1" s="241"/>
      <c r="C1" s="115"/>
      <c r="D1" s="115"/>
      <c r="E1" s="115"/>
      <c r="F1" s="116"/>
      <c r="G1" s="115"/>
      <c r="H1" s="115"/>
      <c r="I1" s="116"/>
      <c r="J1" s="115"/>
      <c r="K1" s="115"/>
      <c r="L1" s="116"/>
      <c r="M1" s="115"/>
      <c r="O1" s="117"/>
      <c r="R1" s="117"/>
    </row>
    <row r="2" spans="1:64" ht="12" customHeight="1" x14ac:dyDescent="0.2">
      <c r="A2" s="241"/>
      <c r="B2" s="242"/>
      <c r="C2" s="118"/>
      <c r="D2" s="118"/>
      <c r="F2" s="119"/>
      <c r="G2" s="118"/>
      <c r="H2" s="118"/>
      <c r="I2" s="119"/>
      <c r="J2" s="118"/>
      <c r="K2" s="118"/>
      <c r="L2" s="119"/>
      <c r="M2" s="115"/>
      <c r="O2" s="117"/>
      <c r="R2" s="117"/>
    </row>
    <row r="3" spans="1:64" ht="12" customHeight="1" x14ac:dyDescent="0.2">
      <c r="A3" s="241"/>
      <c r="B3" s="242"/>
      <c r="C3" s="118"/>
      <c r="D3" s="118"/>
      <c r="E3" s="118"/>
      <c r="F3" s="119"/>
      <c r="G3" s="118"/>
      <c r="H3" s="118"/>
      <c r="I3" s="119"/>
      <c r="J3" s="118"/>
      <c r="K3" s="118"/>
      <c r="L3" s="119"/>
      <c r="M3" s="115"/>
      <c r="O3" s="117"/>
      <c r="R3" s="117"/>
    </row>
    <row r="4" spans="1:64" ht="12" customHeight="1" x14ac:dyDescent="0.2">
      <c r="A4" s="241"/>
      <c r="B4" s="242"/>
      <c r="C4" s="118"/>
      <c r="D4" s="118"/>
      <c r="E4" s="118"/>
      <c r="F4" s="119"/>
      <c r="G4" s="118"/>
      <c r="H4" s="118"/>
      <c r="I4" s="119"/>
      <c r="J4" s="118"/>
      <c r="K4" s="118"/>
      <c r="L4" s="119"/>
      <c r="M4" s="115"/>
      <c r="O4" s="117"/>
      <c r="R4" s="117"/>
    </row>
    <row r="5" spans="1:64" ht="19.5" customHeight="1" x14ac:dyDescent="0.2">
      <c r="A5" s="241"/>
      <c r="B5" s="241"/>
      <c r="F5" s="117"/>
      <c r="I5" s="117"/>
      <c r="L5" s="117"/>
      <c r="O5" s="117"/>
      <c r="R5" s="117"/>
    </row>
    <row r="6" spans="1:64" ht="18" customHeight="1" x14ac:dyDescent="0.2">
      <c r="C6" s="482" t="s">
        <v>96</v>
      </c>
    </row>
    <row r="7" spans="1:64" ht="18" customHeight="1" x14ac:dyDescent="0.2">
      <c r="C7" s="483" t="s">
        <v>97</v>
      </c>
      <c r="T7" s="120"/>
      <c r="U7" s="101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</row>
    <row r="8" spans="1:64" ht="15.95" customHeight="1" x14ac:dyDescent="0.2">
      <c r="C8" s="29"/>
    </row>
    <row r="9" spans="1:64" ht="15.75" customHeight="1" x14ac:dyDescent="0.2">
      <c r="A9" s="137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64" ht="6.95" customHeight="1" x14ac:dyDescent="0.2">
      <c r="C10" s="118"/>
      <c r="D10" s="118"/>
      <c r="E10" s="118"/>
      <c r="F10" s="118"/>
      <c r="G10" s="118"/>
      <c r="H10" s="118"/>
      <c r="I10" s="118"/>
      <c r="J10" s="118"/>
      <c r="K10" s="118"/>
      <c r="L10" s="118"/>
    </row>
    <row r="11" spans="1:64" ht="18" customHeight="1" x14ac:dyDescent="0.2">
      <c r="C11" s="30"/>
      <c r="D11" s="31"/>
      <c r="E11" s="32"/>
      <c r="F11" s="51">
        <v>2005</v>
      </c>
      <c r="G11" s="51"/>
      <c r="H11" s="52"/>
      <c r="I11" s="50">
        <v>2006</v>
      </c>
      <c r="J11" s="51"/>
      <c r="K11" s="52"/>
      <c r="L11" s="50">
        <v>2007</v>
      </c>
      <c r="M11" s="51"/>
      <c r="N11" s="52"/>
      <c r="O11" s="50">
        <v>2008</v>
      </c>
      <c r="P11" s="51"/>
      <c r="Q11" s="52"/>
      <c r="R11" s="50">
        <v>2009</v>
      </c>
      <c r="S11" s="51"/>
      <c r="T11" s="52"/>
      <c r="U11" s="50">
        <v>2010</v>
      </c>
      <c r="V11" s="51"/>
      <c r="W11" s="52"/>
      <c r="X11" s="50">
        <v>2011</v>
      </c>
      <c r="Y11" s="51"/>
      <c r="Z11" s="52"/>
      <c r="AA11" s="50">
        <v>2012</v>
      </c>
      <c r="AB11" s="51"/>
      <c r="AC11" s="52"/>
      <c r="AD11" s="50">
        <v>2013</v>
      </c>
      <c r="AE11" s="51"/>
      <c r="AF11" s="52"/>
      <c r="AG11" s="50">
        <v>2014</v>
      </c>
      <c r="AH11" s="51"/>
      <c r="AI11" s="52"/>
      <c r="AJ11" s="50">
        <v>2015</v>
      </c>
      <c r="AK11" s="51"/>
      <c r="AL11" s="52"/>
      <c r="AM11" s="50">
        <v>2016</v>
      </c>
      <c r="AN11" s="51"/>
      <c r="AO11" s="52"/>
      <c r="AP11" s="50">
        <v>2017</v>
      </c>
      <c r="AQ11" s="51"/>
      <c r="AR11" s="52"/>
      <c r="AS11" s="50">
        <v>2018</v>
      </c>
      <c r="AT11" s="51"/>
      <c r="AU11" s="52"/>
      <c r="AV11" s="50">
        <v>2019</v>
      </c>
      <c r="AW11" s="51"/>
      <c r="AX11" s="52"/>
      <c r="AY11" s="50">
        <v>2020</v>
      </c>
      <c r="AZ11" s="51"/>
      <c r="BA11" s="52"/>
      <c r="BB11" s="50">
        <v>2021</v>
      </c>
      <c r="BC11" s="51"/>
      <c r="BD11" s="52"/>
      <c r="BE11" s="50">
        <v>2022</v>
      </c>
      <c r="BF11" s="51"/>
      <c r="BG11" s="52"/>
      <c r="BH11" s="50">
        <v>2023</v>
      </c>
      <c r="BI11" s="51"/>
      <c r="BJ11" s="52"/>
    </row>
    <row r="12" spans="1:64" ht="18" customHeight="1" x14ac:dyDescent="0.2">
      <c r="C12" s="121"/>
      <c r="D12" s="122"/>
      <c r="E12" s="123"/>
      <c r="F12" s="58" t="s">
        <v>45</v>
      </c>
      <c r="G12" s="58" t="s">
        <v>46</v>
      </c>
      <c r="H12" s="58" t="s">
        <v>47</v>
      </c>
      <c r="I12" s="58" t="s">
        <v>45</v>
      </c>
      <c r="J12" s="58" t="s">
        <v>46</v>
      </c>
      <c r="K12" s="58" t="s">
        <v>47</v>
      </c>
      <c r="L12" s="58" t="s">
        <v>45</v>
      </c>
      <c r="M12" s="58" t="s">
        <v>46</v>
      </c>
      <c r="N12" s="58" t="s">
        <v>47</v>
      </c>
      <c r="O12" s="58" t="s">
        <v>45</v>
      </c>
      <c r="P12" s="58" t="s">
        <v>46</v>
      </c>
      <c r="Q12" s="58" t="s">
        <v>47</v>
      </c>
      <c r="R12" s="58" t="s">
        <v>45</v>
      </c>
      <c r="S12" s="58" t="s">
        <v>46</v>
      </c>
      <c r="T12" s="58" t="s">
        <v>47</v>
      </c>
      <c r="U12" s="58" t="s">
        <v>45</v>
      </c>
      <c r="V12" s="58" t="s">
        <v>46</v>
      </c>
      <c r="W12" s="58" t="s">
        <v>47</v>
      </c>
      <c r="X12" s="58" t="s">
        <v>138</v>
      </c>
      <c r="Y12" s="58" t="s">
        <v>139</v>
      </c>
      <c r="Z12" s="58" t="s">
        <v>140</v>
      </c>
      <c r="AA12" s="58" t="s">
        <v>138</v>
      </c>
      <c r="AB12" s="58" t="s">
        <v>139</v>
      </c>
      <c r="AC12" s="58" t="s">
        <v>140</v>
      </c>
      <c r="AD12" s="58" t="s">
        <v>138</v>
      </c>
      <c r="AE12" s="58" t="s">
        <v>139</v>
      </c>
      <c r="AF12" s="58" t="s">
        <v>140</v>
      </c>
      <c r="AG12" s="58" t="s">
        <v>138</v>
      </c>
      <c r="AH12" s="58" t="s">
        <v>139</v>
      </c>
      <c r="AI12" s="58" t="s">
        <v>140</v>
      </c>
      <c r="AJ12" s="58" t="s">
        <v>138</v>
      </c>
      <c r="AK12" s="58" t="s">
        <v>139</v>
      </c>
      <c r="AL12" s="58" t="s">
        <v>140</v>
      </c>
      <c r="AM12" s="58" t="s">
        <v>138</v>
      </c>
      <c r="AN12" s="58" t="s">
        <v>139</v>
      </c>
      <c r="AO12" s="58" t="s">
        <v>140</v>
      </c>
      <c r="AP12" s="58" t="s">
        <v>138</v>
      </c>
      <c r="AQ12" s="58" t="s">
        <v>139</v>
      </c>
      <c r="AR12" s="58" t="s">
        <v>140</v>
      </c>
      <c r="AS12" s="58" t="s">
        <v>138</v>
      </c>
      <c r="AT12" s="58" t="s">
        <v>139</v>
      </c>
      <c r="AU12" s="58" t="s">
        <v>140</v>
      </c>
      <c r="AV12" s="58" t="s">
        <v>138</v>
      </c>
      <c r="AW12" s="58" t="s">
        <v>139</v>
      </c>
      <c r="AX12" s="58" t="s">
        <v>140</v>
      </c>
      <c r="AY12" s="58" t="s">
        <v>138</v>
      </c>
      <c r="AZ12" s="58" t="s">
        <v>139</v>
      </c>
      <c r="BA12" s="58" t="s">
        <v>140</v>
      </c>
      <c r="BB12" s="58" t="s">
        <v>138</v>
      </c>
      <c r="BC12" s="58" t="s">
        <v>139</v>
      </c>
      <c r="BD12" s="58" t="s">
        <v>140</v>
      </c>
      <c r="BE12" s="58" t="s">
        <v>138</v>
      </c>
      <c r="BF12" s="58" t="s">
        <v>139</v>
      </c>
      <c r="BG12" s="58" t="s">
        <v>140</v>
      </c>
      <c r="BH12" s="58" t="s">
        <v>138</v>
      </c>
      <c r="BI12" s="58" t="s">
        <v>139</v>
      </c>
      <c r="BJ12" s="58" t="s">
        <v>140</v>
      </c>
    </row>
    <row r="13" spans="1:64" ht="18" customHeight="1" x14ac:dyDescent="0.2">
      <c r="C13" s="486" t="s">
        <v>132</v>
      </c>
      <c r="D13" s="487"/>
      <c r="E13" s="488"/>
      <c r="F13" s="59">
        <v>504</v>
      </c>
      <c r="G13" s="60" t="s">
        <v>2</v>
      </c>
      <c r="H13" s="60" t="s">
        <v>2</v>
      </c>
      <c r="I13" s="59">
        <v>466</v>
      </c>
      <c r="J13" s="60" t="s">
        <v>2</v>
      </c>
      <c r="K13" s="60" t="s">
        <v>2</v>
      </c>
      <c r="L13" s="59">
        <v>482</v>
      </c>
      <c r="M13" s="60" t="s">
        <v>2</v>
      </c>
      <c r="N13" s="60" t="s">
        <v>2</v>
      </c>
      <c r="O13" s="59">
        <v>441</v>
      </c>
      <c r="P13" s="60" t="s">
        <v>2</v>
      </c>
      <c r="Q13" s="60" t="s">
        <v>2</v>
      </c>
      <c r="R13" s="59">
        <v>395</v>
      </c>
      <c r="S13" s="60" t="s">
        <v>2</v>
      </c>
      <c r="T13" s="60" t="s">
        <v>2</v>
      </c>
      <c r="U13" s="59">
        <v>404</v>
      </c>
      <c r="V13" s="60" t="s">
        <v>2</v>
      </c>
      <c r="W13" s="60" t="s">
        <v>2</v>
      </c>
      <c r="X13" s="59">
        <v>347</v>
      </c>
      <c r="Y13" s="71">
        <v>338</v>
      </c>
      <c r="Z13" s="71">
        <v>9</v>
      </c>
      <c r="AA13" s="59">
        <v>437</v>
      </c>
      <c r="AB13" s="71">
        <v>427</v>
      </c>
      <c r="AC13" s="71">
        <v>10</v>
      </c>
      <c r="AD13" s="59">
        <v>469</v>
      </c>
      <c r="AE13" s="71">
        <v>451</v>
      </c>
      <c r="AF13" s="71">
        <v>18</v>
      </c>
      <c r="AG13" s="59">
        <v>549</v>
      </c>
      <c r="AH13" s="71">
        <v>529</v>
      </c>
      <c r="AI13" s="71">
        <v>20</v>
      </c>
      <c r="AJ13" s="59">
        <v>517</v>
      </c>
      <c r="AK13" s="71">
        <v>498</v>
      </c>
      <c r="AL13" s="71">
        <v>19</v>
      </c>
      <c r="AM13" s="59">
        <v>461</v>
      </c>
      <c r="AN13" s="71">
        <v>441</v>
      </c>
      <c r="AO13" s="71">
        <v>20</v>
      </c>
      <c r="AP13" s="59">
        <v>457</v>
      </c>
      <c r="AQ13" s="71">
        <v>445</v>
      </c>
      <c r="AR13" s="71">
        <v>12</v>
      </c>
      <c r="AS13" s="59">
        <v>491</v>
      </c>
      <c r="AT13" s="71">
        <v>477</v>
      </c>
      <c r="AU13" s="71">
        <v>14</v>
      </c>
      <c r="AV13" s="59">
        <v>474</v>
      </c>
      <c r="AW13" s="71">
        <v>460</v>
      </c>
      <c r="AX13" s="71">
        <v>14</v>
      </c>
      <c r="AY13" s="59">
        <v>283</v>
      </c>
      <c r="AZ13" s="71">
        <v>271</v>
      </c>
      <c r="BA13" s="71">
        <v>12</v>
      </c>
      <c r="BB13" s="59">
        <v>298</v>
      </c>
      <c r="BC13" s="71">
        <v>293</v>
      </c>
      <c r="BD13" s="71">
        <v>5</v>
      </c>
      <c r="BE13" s="59">
        <v>336</v>
      </c>
      <c r="BF13" s="71">
        <v>327</v>
      </c>
      <c r="BG13" s="71">
        <v>9</v>
      </c>
      <c r="BH13" s="59">
        <v>313</v>
      </c>
      <c r="BI13" s="71">
        <v>312</v>
      </c>
      <c r="BJ13" s="71">
        <v>1</v>
      </c>
    </row>
    <row r="14" spans="1:64" ht="18" customHeight="1" x14ac:dyDescent="0.2">
      <c r="C14" s="489" t="s">
        <v>133</v>
      </c>
      <c r="D14" s="490"/>
      <c r="E14" s="491"/>
      <c r="F14" s="61">
        <v>383</v>
      </c>
      <c r="G14" s="62">
        <v>367</v>
      </c>
      <c r="H14" s="191">
        <v>16</v>
      </c>
      <c r="I14" s="62">
        <v>354</v>
      </c>
      <c r="J14" s="62">
        <v>334</v>
      </c>
      <c r="K14" s="124">
        <v>20</v>
      </c>
      <c r="L14" s="62">
        <v>431</v>
      </c>
      <c r="M14" s="62">
        <v>414</v>
      </c>
      <c r="N14" s="62">
        <v>17</v>
      </c>
      <c r="O14" s="63">
        <v>398</v>
      </c>
      <c r="P14" s="63">
        <v>379</v>
      </c>
      <c r="Q14" s="63">
        <v>19</v>
      </c>
      <c r="R14" s="63">
        <v>359</v>
      </c>
      <c r="S14" s="63">
        <v>345</v>
      </c>
      <c r="T14" s="63">
        <v>14</v>
      </c>
      <c r="U14" s="63">
        <v>389</v>
      </c>
      <c r="V14" s="63">
        <v>377</v>
      </c>
      <c r="W14" s="63">
        <v>12</v>
      </c>
      <c r="X14" s="63">
        <v>330</v>
      </c>
      <c r="Y14" s="63">
        <v>321</v>
      </c>
      <c r="Z14" s="63">
        <v>9</v>
      </c>
      <c r="AA14" s="63">
        <v>403</v>
      </c>
      <c r="AB14" s="63">
        <v>393</v>
      </c>
      <c r="AC14" s="63">
        <v>10</v>
      </c>
      <c r="AD14" s="63">
        <v>430</v>
      </c>
      <c r="AE14" s="63">
        <v>412</v>
      </c>
      <c r="AF14" s="63">
        <v>18</v>
      </c>
      <c r="AG14" s="63">
        <v>498</v>
      </c>
      <c r="AH14" s="63">
        <v>478</v>
      </c>
      <c r="AI14" s="63">
        <v>20</v>
      </c>
      <c r="AJ14" s="63">
        <v>480</v>
      </c>
      <c r="AK14" s="63">
        <v>461</v>
      </c>
      <c r="AL14" s="63">
        <v>19</v>
      </c>
      <c r="AM14" s="63">
        <v>415</v>
      </c>
      <c r="AN14" s="63">
        <v>396</v>
      </c>
      <c r="AO14" s="63">
        <v>19</v>
      </c>
      <c r="AP14" s="63">
        <v>422</v>
      </c>
      <c r="AQ14" s="63">
        <v>412</v>
      </c>
      <c r="AR14" s="63">
        <v>10</v>
      </c>
      <c r="AS14" s="63">
        <v>429</v>
      </c>
      <c r="AT14" s="63">
        <v>415</v>
      </c>
      <c r="AU14" s="63">
        <v>14</v>
      </c>
      <c r="AV14" s="63">
        <v>420</v>
      </c>
      <c r="AW14" s="63">
        <v>406</v>
      </c>
      <c r="AX14" s="63">
        <v>14</v>
      </c>
      <c r="AY14" s="63">
        <v>262</v>
      </c>
      <c r="AZ14" s="63">
        <v>250</v>
      </c>
      <c r="BA14" s="63">
        <v>12</v>
      </c>
      <c r="BB14" s="63">
        <v>288</v>
      </c>
      <c r="BC14" s="63">
        <v>283</v>
      </c>
      <c r="BD14" s="63">
        <v>5</v>
      </c>
      <c r="BE14" s="63">
        <v>311</v>
      </c>
      <c r="BF14" s="63">
        <v>302</v>
      </c>
      <c r="BG14" s="63">
        <v>9</v>
      </c>
      <c r="BH14" s="63">
        <v>282</v>
      </c>
      <c r="BI14" s="63">
        <v>281</v>
      </c>
      <c r="BJ14" s="63">
        <v>1</v>
      </c>
    </row>
    <row r="15" spans="1:64" ht="18" customHeight="1" x14ac:dyDescent="0.2">
      <c r="C15" s="492" t="s">
        <v>134</v>
      </c>
      <c r="D15" s="493"/>
      <c r="E15" s="493"/>
      <c r="F15" s="64">
        <v>59</v>
      </c>
      <c r="G15" s="65">
        <v>58</v>
      </c>
      <c r="H15" s="64">
        <v>1</v>
      </c>
      <c r="I15" s="64">
        <v>42</v>
      </c>
      <c r="J15" s="64">
        <v>42</v>
      </c>
      <c r="K15" s="64">
        <v>0</v>
      </c>
      <c r="L15" s="64">
        <v>57</v>
      </c>
      <c r="M15" s="64">
        <v>57</v>
      </c>
      <c r="N15" s="64">
        <v>0</v>
      </c>
      <c r="O15" s="64">
        <v>63</v>
      </c>
      <c r="P15" s="64">
        <v>61</v>
      </c>
      <c r="Q15" s="64">
        <v>2</v>
      </c>
      <c r="R15" s="64">
        <v>60</v>
      </c>
      <c r="S15" s="64">
        <v>58</v>
      </c>
      <c r="T15" s="64">
        <v>2</v>
      </c>
      <c r="U15" s="64">
        <v>81</v>
      </c>
      <c r="V15" s="64">
        <v>80</v>
      </c>
      <c r="W15" s="64">
        <v>1</v>
      </c>
      <c r="X15" s="64">
        <v>78</v>
      </c>
      <c r="Y15" s="64">
        <v>76</v>
      </c>
      <c r="Z15" s="64">
        <v>2</v>
      </c>
      <c r="AA15" s="64">
        <v>114</v>
      </c>
      <c r="AB15" s="64">
        <v>113</v>
      </c>
      <c r="AC15" s="64">
        <v>1</v>
      </c>
      <c r="AD15" s="64">
        <v>121</v>
      </c>
      <c r="AE15" s="64">
        <v>121</v>
      </c>
      <c r="AF15" s="64">
        <v>0</v>
      </c>
      <c r="AG15" s="64">
        <v>129</v>
      </c>
      <c r="AH15" s="64">
        <v>128</v>
      </c>
      <c r="AI15" s="64">
        <v>1</v>
      </c>
      <c r="AJ15" s="64">
        <v>168</v>
      </c>
      <c r="AK15" s="64">
        <v>167</v>
      </c>
      <c r="AL15" s="64">
        <v>1</v>
      </c>
      <c r="AM15" s="64">
        <v>122</v>
      </c>
      <c r="AN15" s="64">
        <v>119</v>
      </c>
      <c r="AO15" s="64">
        <v>3</v>
      </c>
      <c r="AP15" s="64">
        <v>169</v>
      </c>
      <c r="AQ15" s="64">
        <v>167</v>
      </c>
      <c r="AR15" s="64">
        <v>2</v>
      </c>
      <c r="AS15" s="64">
        <v>147</v>
      </c>
      <c r="AT15" s="64">
        <v>146</v>
      </c>
      <c r="AU15" s="64">
        <v>1</v>
      </c>
      <c r="AV15" s="64">
        <v>133</v>
      </c>
      <c r="AW15" s="64">
        <v>132</v>
      </c>
      <c r="AX15" s="64">
        <v>1</v>
      </c>
      <c r="AY15" s="64">
        <v>85</v>
      </c>
      <c r="AZ15" s="64">
        <v>82</v>
      </c>
      <c r="BA15" s="64">
        <v>3</v>
      </c>
      <c r="BB15" s="64">
        <v>86</v>
      </c>
      <c r="BC15" s="64">
        <v>85</v>
      </c>
      <c r="BD15" s="64">
        <v>1</v>
      </c>
      <c r="BE15" s="64">
        <v>105</v>
      </c>
      <c r="BF15" s="64">
        <v>104</v>
      </c>
      <c r="BG15" s="64">
        <v>1</v>
      </c>
      <c r="BH15" s="64">
        <v>125</v>
      </c>
      <c r="BI15" s="64">
        <v>125</v>
      </c>
      <c r="BJ15" s="64">
        <v>0</v>
      </c>
    </row>
    <row r="16" spans="1:64" ht="15.75" customHeight="1" x14ac:dyDescent="0.2">
      <c r="C16" s="494"/>
      <c r="D16" s="390"/>
      <c r="E16" s="495" t="s">
        <v>135</v>
      </c>
      <c r="F16" s="125">
        <f>+G16/G$15</f>
        <v>0.53448275862068961</v>
      </c>
      <c r="G16" s="178">
        <v>31</v>
      </c>
      <c r="H16" s="179" t="s">
        <v>2</v>
      </c>
      <c r="I16" s="126">
        <f>+J16/J$15</f>
        <v>0.45238095238095238</v>
      </c>
      <c r="J16" s="180">
        <v>19</v>
      </c>
      <c r="K16" s="179" t="s">
        <v>2</v>
      </c>
      <c r="L16" s="126">
        <f>+M16/M$15</f>
        <v>0.42105263157894735</v>
      </c>
      <c r="M16" s="180">
        <v>24</v>
      </c>
      <c r="N16" s="179" t="s">
        <v>2</v>
      </c>
      <c r="O16" s="126">
        <f>+P16/P$15</f>
        <v>0.37704918032786883</v>
      </c>
      <c r="P16" s="180">
        <v>23</v>
      </c>
      <c r="Q16" s="179" t="s">
        <v>2</v>
      </c>
      <c r="R16" s="126">
        <f>+S16/S$15</f>
        <v>0.56896551724137934</v>
      </c>
      <c r="S16" s="180">
        <v>33</v>
      </c>
      <c r="T16" s="179" t="s">
        <v>2</v>
      </c>
      <c r="U16" s="126">
        <f>+V16/V$15</f>
        <v>0.45</v>
      </c>
      <c r="V16" s="180">
        <v>36</v>
      </c>
      <c r="W16" s="179" t="s">
        <v>2</v>
      </c>
      <c r="X16" s="126">
        <f>+Y16/Y$15</f>
        <v>0.53947368421052633</v>
      </c>
      <c r="Y16" s="180">
        <v>41</v>
      </c>
      <c r="Z16" s="179" t="s">
        <v>2</v>
      </c>
      <c r="AA16" s="126">
        <f>AB16/AB15</f>
        <v>0.41592920353982299</v>
      </c>
      <c r="AB16" s="180">
        <v>47</v>
      </c>
      <c r="AC16" s="179" t="s">
        <v>2</v>
      </c>
      <c r="AD16" s="126">
        <v>0.38009999999999999</v>
      </c>
      <c r="AE16" s="180">
        <v>46</v>
      </c>
      <c r="AF16" s="179" t="s">
        <v>2</v>
      </c>
      <c r="AG16" s="126">
        <v>0.45</v>
      </c>
      <c r="AH16" s="180">
        <v>58</v>
      </c>
      <c r="AI16" s="179" t="s">
        <v>2</v>
      </c>
      <c r="AJ16" s="126">
        <v>0.33529999999999999</v>
      </c>
      <c r="AK16" s="180">
        <v>56</v>
      </c>
      <c r="AL16" s="179" t="s">
        <v>2</v>
      </c>
      <c r="AM16" s="126">
        <v>0.47889999999999999</v>
      </c>
      <c r="AN16" s="180">
        <v>57</v>
      </c>
      <c r="AO16" s="179" t="s">
        <v>2</v>
      </c>
      <c r="AP16" s="126">
        <v>0.41299999999999998</v>
      </c>
      <c r="AQ16" s="180">
        <v>69</v>
      </c>
      <c r="AR16" s="179" t="s">
        <v>2</v>
      </c>
      <c r="AS16" s="126">
        <v>0.42499999999999999</v>
      </c>
      <c r="AT16" s="180">
        <v>62</v>
      </c>
      <c r="AU16" s="179" t="s">
        <v>2</v>
      </c>
      <c r="AV16" s="126">
        <v>0.45</v>
      </c>
      <c r="AW16" s="180">
        <v>60</v>
      </c>
      <c r="AX16" s="179" t="s">
        <v>2</v>
      </c>
      <c r="AY16" s="126">
        <v>0.41</v>
      </c>
      <c r="AZ16" s="180">
        <v>34</v>
      </c>
      <c r="BA16" s="179" t="s">
        <v>2</v>
      </c>
      <c r="BB16" s="126">
        <v>0.42</v>
      </c>
      <c r="BC16" s="180">
        <v>36</v>
      </c>
      <c r="BD16" s="179" t="s">
        <v>2</v>
      </c>
      <c r="BE16" s="126">
        <v>0.36</v>
      </c>
      <c r="BF16" s="180">
        <v>37</v>
      </c>
      <c r="BG16" s="179" t="s">
        <v>2</v>
      </c>
      <c r="BH16" s="126">
        <v>0.45</v>
      </c>
      <c r="BI16" s="180">
        <v>56</v>
      </c>
      <c r="BJ16" s="179" t="s">
        <v>2</v>
      </c>
      <c r="BL16" s="249"/>
    </row>
    <row r="17" spans="3:64" ht="18" customHeight="1" x14ac:dyDescent="0.2">
      <c r="C17" s="496"/>
      <c r="D17" s="391"/>
      <c r="E17" s="497" t="s">
        <v>136</v>
      </c>
      <c r="F17" s="127">
        <f>+G17/G$15</f>
        <v>0.27586206896551724</v>
      </c>
      <c r="G17" s="181">
        <v>16</v>
      </c>
      <c r="H17" s="179" t="s">
        <v>2</v>
      </c>
      <c r="I17" s="128">
        <f>+J17/J$15</f>
        <v>0.26190476190476192</v>
      </c>
      <c r="J17" s="182">
        <v>11</v>
      </c>
      <c r="K17" s="179" t="s">
        <v>2</v>
      </c>
      <c r="L17" s="128">
        <f>+M17/M$15</f>
        <v>0.22807017543859648</v>
      </c>
      <c r="M17" s="182">
        <v>13</v>
      </c>
      <c r="N17" s="179" t="s">
        <v>2</v>
      </c>
      <c r="O17" s="128">
        <f>+P17/P$15</f>
        <v>0.26229508196721313</v>
      </c>
      <c r="P17" s="182">
        <v>16</v>
      </c>
      <c r="Q17" s="179" t="s">
        <v>2</v>
      </c>
      <c r="R17" s="128">
        <f>+S17/S$15</f>
        <v>0.29310344827586204</v>
      </c>
      <c r="S17" s="182">
        <v>17</v>
      </c>
      <c r="T17" s="179" t="s">
        <v>2</v>
      </c>
      <c r="U17" s="128">
        <f>+V17/V$15</f>
        <v>0.27500000000000002</v>
      </c>
      <c r="V17" s="182">
        <v>22</v>
      </c>
      <c r="W17" s="179" t="s">
        <v>2</v>
      </c>
      <c r="X17" s="128">
        <f>+Y17/Y$15</f>
        <v>0.30263157894736842</v>
      </c>
      <c r="Y17" s="182">
        <v>23</v>
      </c>
      <c r="Z17" s="179" t="s">
        <v>2</v>
      </c>
      <c r="AA17" s="128">
        <f>AB17/AB15</f>
        <v>0.24778761061946902</v>
      </c>
      <c r="AB17" s="182">
        <v>28</v>
      </c>
      <c r="AC17" s="179" t="s">
        <v>2</v>
      </c>
      <c r="AD17" s="128">
        <v>0.18179999999999999</v>
      </c>
      <c r="AE17" s="182">
        <v>22</v>
      </c>
      <c r="AF17" s="179" t="s">
        <v>2</v>
      </c>
      <c r="AG17" s="128">
        <v>0.25</v>
      </c>
      <c r="AH17" s="182">
        <v>32</v>
      </c>
      <c r="AI17" s="179" t="s">
        <v>2</v>
      </c>
      <c r="AJ17" s="128">
        <v>0.23350000000000001</v>
      </c>
      <c r="AK17" s="182">
        <v>39</v>
      </c>
      <c r="AL17" s="179" t="s">
        <v>2</v>
      </c>
      <c r="AM17" s="128">
        <v>0.27729999999999999</v>
      </c>
      <c r="AN17" s="182">
        <v>33</v>
      </c>
      <c r="AO17" s="179" t="s">
        <v>2</v>
      </c>
      <c r="AP17" s="128">
        <v>0.22800000000000001</v>
      </c>
      <c r="AQ17" s="182">
        <v>38</v>
      </c>
      <c r="AR17" s="179" t="s">
        <v>2</v>
      </c>
      <c r="AS17" s="128">
        <v>0.26</v>
      </c>
      <c r="AT17" s="182">
        <v>38</v>
      </c>
      <c r="AU17" s="179" t="s">
        <v>2</v>
      </c>
      <c r="AV17" s="128">
        <v>0.26500000000000001</v>
      </c>
      <c r="AW17" s="182">
        <v>35</v>
      </c>
      <c r="AX17" s="179" t="s">
        <v>2</v>
      </c>
      <c r="AY17" s="128">
        <v>0.22</v>
      </c>
      <c r="AZ17" s="182">
        <v>18</v>
      </c>
      <c r="BA17" s="179" t="s">
        <v>2</v>
      </c>
      <c r="BB17" s="128">
        <v>0.25</v>
      </c>
      <c r="BC17" s="182">
        <v>21</v>
      </c>
      <c r="BD17" s="179" t="s">
        <v>2</v>
      </c>
      <c r="BE17" s="128">
        <v>0.2</v>
      </c>
      <c r="BF17" s="182">
        <v>21</v>
      </c>
      <c r="BG17" s="179" t="s">
        <v>2</v>
      </c>
      <c r="BH17" s="126">
        <v>0.23</v>
      </c>
      <c r="BI17" s="182">
        <v>29</v>
      </c>
      <c r="BJ17" s="179" t="s">
        <v>2</v>
      </c>
      <c r="BL17" s="249"/>
    </row>
    <row r="18" spans="3:64" ht="18" customHeight="1" x14ac:dyDescent="0.2">
      <c r="C18" s="498" t="s">
        <v>137</v>
      </c>
      <c r="D18" s="85"/>
      <c r="E18" s="86"/>
      <c r="F18" s="66">
        <v>12</v>
      </c>
      <c r="G18" s="67">
        <v>12</v>
      </c>
      <c r="H18" s="67">
        <v>0</v>
      </c>
      <c r="I18" s="67">
        <v>14</v>
      </c>
      <c r="J18" s="67">
        <v>14</v>
      </c>
      <c r="K18" s="67">
        <v>0</v>
      </c>
      <c r="L18" s="67">
        <v>15</v>
      </c>
      <c r="M18" s="67">
        <v>15</v>
      </c>
      <c r="N18" s="67">
        <v>0</v>
      </c>
      <c r="O18" s="67">
        <v>19</v>
      </c>
      <c r="P18" s="67">
        <v>19</v>
      </c>
      <c r="Q18" s="67">
        <v>0</v>
      </c>
      <c r="R18" s="67">
        <v>12</v>
      </c>
      <c r="S18" s="67">
        <v>12</v>
      </c>
      <c r="T18" s="67">
        <v>0</v>
      </c>
      <c r="U18" s="67">
        <v>24</v>
      </c>
      <c r="V18" s="67">
        <v>23</v>
      </c>
      <c r="W18" s="67">
        <v>1</v>
      </c>
      <c r="X18" s="67">
        <v>10</v>
      </c>
      <c r="Y18" s="67">
        <v>10</v>
      </c>
      <c r="Z18" s="67">
        <v>0</v>
      </c>
      <c r="AA18" s="67">
        <v>11</v>
      </c>
      <c r="AB18" s="67">
        <v>10</v>
      </c>
      <c r="AC18" s="67">
        <v>1</v>
      </c>
      <c r="AD18" s="67">
        <v>15</v>
      </c>
      <c r="AE18" s="67">
        <v>15</v>
      </c>
      <c r="AF18" s="67">
        <v>0</v>
      </c>
      <c r="AG18" s="67">
        <v>16</v>
      </c>
      <c r="AH18" s="67">
        <v>14</v>
      </c>
      <c r="AI18" s="67">
        <v>2</v>
      </c>
      <c r="AJ18" s="67">
        <v>10</v>
      </c>
      <c r="AK18" s="67">
        <v>8</v>
      </c>
      <c r="AL18" s="67">
        <v>2</v>
      </c>
      <c r="AM18" s="67">
        <v>19</v>
      </c>
      <c r="AN18" s="67">
        <v>17</v>
      </c>
      <c r="AO18" s="67">
        <v>2</v>
      </c>
      <c r="AP18" s="67">
        <v>19</v>
      </c>
      <c r="AQ18" s="67">
        <v>19</v>
      </c>
      <c r="AR18" s="67">
        <v>0</v>
      </c>
      <c r="AS18" s="67">
        <v>22</v>
      </c>
      <c r="AT18" s="67">
        <v>22</v>
      </c>
      <c r="AU18" s="67">
        <v>0</v>
      </c>
      <c r="AV18" s="67">
        <v>26</v>
      </c>
      <c r="AW18" s="67">
        <v>25</v>
      </c>
      <c r="AX18" s="67">
        <v>1</v>
      </c>
      <c r="AY18" s="67">
        <v>12</v>
      </c>
      <c r="AZ18" s="67">
        <v>11</v>
      </c>
      <c r="BA18" s="67">
        <v>1</v>
      </c>
      <c r="BB18" s="67">
        <v>18</v>
      </c>
      <c r="BC18" s="67">
        <v>17</v>
      </c>
      <c r="BD18" s="67">
        <v>1</v>
      </c>
      <c r="BE18" s="67">
        <v>24</v>
      </c>
      <c r="BF18" s="67">
        <v>24</v>
      </c>
      <c r="BG18" s="67">
        <v>0</v>
      </c>
      <c r="BH18" s="67">
        <v>9</v>
      </c>
      <c r="BI18" s="67">
        <v>9</v>
      </c>
      <c r="BJ18" s="67">
        <v>0</v>
      </c>
    </row>
    <row r="19" spans="3:64" ht="18" customHeight="1" x14ac:dyDescent="0.2">
      <c r="C19" s="484" t="s">
        <v>129</v>
      </c>
      <c r="D19" s="118"/>
      <c r="E19" s="118"/>
      <c r="F19" s="118"/>
      <c r="G19" s="118"/>
      <c r="H19" s="118"/>
      <c r="I19" s="118"/>
      <c r="J19" s="118"/>
      <c r="K19" s="118"/>
      <c r="L19" s="118"/>
      <c r="AK19" s="156"/>
      <c r="AT19" s="249"/>
    </row>
    <row r="20" spans="3:64" ht="15.75" customHeight="1" x14ac:dyDescent="0.2">
      <c r="C20" s="485" t="s">
        <v>130</v>
      </c>
      <c r="D20" s="118"/>
      <c r="E20" s="118"/>
      <c r="F20" s="118"/>
      <c r="G20" s="118"/>
      <c r="H20" s="118"/>
      <c r="I20" s="118"/>
      <c r="J20" s="118"/>
      <c r="K20" s="118"/>
      <c r="L20" s="118"/>
      <c r="AK20" s="156"/>
      <c r="AT20" s="249"/>
    </row>
    <row r="21" spans="3:64" ht="18" customHeight="1" x14ac:dyDescent="0.2">
      <c r="C21" s="192" t="s">
        <v>131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W21" s="156"/>
      <c r="AX21" s="156"/>
    </row>
    <row r="22" spans="3:64" ht="18" customHeight="1" x14ac:dyDescent="0.2">
      <c r="C22" s="129" t="s">
        <v>222</v>
      </c>
      <c r="D22" s="118"/>
      <c r="E22" s="118"/>
      <c r="F22" s="118"/>
      <c r="G22" s="118"/>
      <c r="H22" s="118"/>
      <c r="I22" s="118"/>
      <c r="J22" s="118"/>
      <c r="K22" s="118"/>
      <c r="L22" s="118"/>
      <c r="AW22" s="156"/>
      <c r="AX22" s="156"/>
    </row>
    <row r="23" spans="3:64" ht="15.95" customHeight="1" x14ac:dyDescent="0.2"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AB23" s="120"/>
    </row>
    <row r="24" spans="3:64" ht="15.95" customHeight="1" x14ac:dyDescent="0.2"/>
    <row r="25" spans="3:64" ht="15.95" customHeight="1" x14ac:dyDescent="0.2">
      <c r="E25" s="249"/>
    </row>
    <row r="26" spans="3:64" ht="15.95" customHeight="1" x14ac:dyDescent="0.2">
      <c r="E26" s="249"/>
    </row>
    <row r="27" spans="3:64" ht="15.95" customHeight="1" x14ac:dyDescent="0.2"/>
    <row r="28" spans="3:64" ht="15.95" customHeight="1" x14ac:dyDescent="0.2"/>
    <row r="29" spans="3:64" ht="15.95" customHeight="1" x14ac:dyDescent="0.2"/>
    <row r="30" spans="3:64" ht="15.95" customHeight="1" x14ac:dyDescent="0.2"/>
    <row r="31" spans="3:64" ht="15.95" customHeight="1" x14ac:dyDescent="0.2"/>
    <row r="32" spans="3:64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20" type="noConversion"/>
  <pageMargins left="0.39370078740157483" right="0.6692913385826772" top="0.6692913385826772" bottom="0.47244094488188981" header="0" footer="0"/>
  <pageSetup paperSize="9" scale="7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6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11" style="19" customWidth="1"/>
    <col min="7" max="7" width="9.7109375" style="19" customWidth="1"/>
    <col min="8" max="10" width="14.7109375" style="19" customWidth="1"/>
    <col min="11" max="11" width="9.5703125" style="19" customWidth="1"/>
    <col min="12" max="12" width="8.28515625" style="19" customWidth="1"/>
    <col min="13" max="16384" width="9.140625" style="19"/>
  </cols>
  <sheetData>
    <row r="1" spans="1:29" ht="15.95" customHeight="1" x14ac:dyDescent="0.2">
      <c r="A1" s="241"/>
      <c r="B1" s="241"/>
      <c r="C1" s="18"/>
      <c r="D1" s="18"/>
      <c r="E1" s="18"/>
      <c r="F1" s="18"/>
      <c r="G1" s="18"/>
      <c r="H1" s="18"/>
      <c r="I1" s="18"/>
      <c r="J1" s="18"/>
      <c r="K1" s="18"/>
    </row>
    <row r="2" spans="1:29" ht="12" customHeight="1" x14ac:dyDescent="0.2">
      <c r="A2" s="241"/>
      <c r="B2" s="242"/>
      <c r="C2" s="20"/>
      <c r="D2" s="20"/>
      <c r="E2" s="20"/>
      <c r="F2" s="20"/>
      <c r="G2" s="20"/>
      <c r="H2" s="20"/>
      <c r="I2" s="20"/>
      <c r="J2" s="20"/>
      <c r="K2" s="20"/>
    </row>
    <row r="3" spans="1:29" ht="12" customHeight="1" x14ac:dyDescent="0.2">
      <c r="A3" s="241"/>
      <c r="B3" s="242"/>
      <c r="C3" s="20"/>
      <c r="D3" s="20"/>
      <c r="E3" s="20"/>
      <c r="F3" s="20"/>
      <c r="G3" s="20"/>
      <c r="H3" s="20"/>
      <c r="I3" s="20"/>
      <c r="J3" s="20"/>
      <c r="K3" s="20"/>
    </row>
    <row r="4" spans="1:29" ht="12" customHeight="1" x14ac:dyDescent="0.2">
      <c r="A4" s="241"/>
      <c r="B4" s="242"/>
      <c r="C4" s="20"/>
      <c r="D4" s="20"/>
      <c r="E4" s="20" t="s">
        <v>39</v>
      </c>
      <c r="F4" s="20"/>
      <c r="G4" s="20"/>
      <c r="H4" s="20"/>
      <c r="I4" s="20"/>
      <c r="J4" s="20"/>
      <c r="K4" s="20"/>
    </row>
    <row r="5" spans="1:29" ht="24" customHeight="1" x14ac:dyDescent="0.2">
      <c r="A5" s="241"/>
      <c r="B5" s="241"/>
    </row>
    <row r="6" spans="1:29" ht="18" customHeight="1" x14ac:dyDescent="0.2">
      <c r="C6" s="482" t="s">
        <v>96</v>
      </c>
    </row>
    <row r="7" spans="1:29" ht="18" customHeight="1" x14ac:dyDescent="0.2">
      <c r="C7" s="483" t="s">
        <v>97</v>
      </c>
    </row>
    <row r="8" spans="1:29" ht="9" customHeight="1" x14ac:dyDescent="0.2">
      <c r="C8" s="29"/>
    </row>
    <row r="9" spans="1:29" s="104" customFormat="1" ht="15.95" customHeight="1" x14ac:dyDescent="0.2">
      <c r="A9" s="1"/>
      <c r="B9" s="1"/>
      <c r="C9" s="110"/>
      <c r="D9" s="110"/>
      <c r="E9" s="110"/>
      <c r="F9" s="110"/>
      <c r="G9" s="110"/>
      <c r="H9" s="110"/>
      <c r="I9" s="110"/>
      <c r="J9" s="110"/>
      <c r="AA9" s="144"/>
      <c r="AB9" s="144"/>
      <c r="AC9" s="144"/>
    </row>
    <row r="10" spans="1:29" s="104" customFormat="1" ht="15.75" customHeight="1" x14ac:dyDescent="0.2">
      <c r="A10" s="1"/>
      <c r="B10" s="1"/>
      <c r="C10" s="110"/>
      <c r="D10" s="110"/>
      <c r="E10" s="110"/>
      <c r="F10" s="110"/>
      <c r="G10" s="110"/>
      <c r="H10" s="110"/>
      <c r="I10" s="110"/>
      <c r="J10" s="110"/>
      <c r="AA10" s="144"/>
      <c r="AB10" s="144"/>
      <c r="AC10" s="144"/>
    </row>
    <row r="11" spans="1:29" s="104" customFormat="1" ht="15.75" customHeight="1" x14ac:dyDescent="0.2">
      <c r="A11" s="1"/>
      <c r="B11" s="1"/>
      <c r="D11" s="131" t="s">
        <v>141</v>
      </c>
      <c r="G11" s="183"/>
      <c r="I11" s="110"/>
      <c r="X11" s="143"/>
      <c r="Y11" s="57"/>
      <c r="Z11" s="103"/>
    </row>
    <row r="12" spans="1:29" s="104" customFormat="1" ht="6.75" customHeight="1" x14ac:dyDescent="0.2">
      <c r="A12" s="1"/>
      <c r="B12" s="1"/>
      <c r="D12" s="131"/>
      <c r="G12" s="424"/>
      <c r="I12" s="110"/>
      <c r="X12" s="143"/>
      <c r="Y12" s="57"/>
      <c r="Z12" s="103"/>
    </row>
    <row r="13" spans="1:29" s="104" customFormat="1" ht="18" customHeight="1" x14ac:dyDescent="0.2">
      <c r="A13" s="1"/>
      <c r="B13" s="1"/>
      <c r="D13" s="532" t="s">
        <v>223</v>
      </c>
      <c r="E13" s="78"/>
      <c r="F13" s="153"/>
      <c r="G13" s="153"/>
      <c r="H13" s="475" t="s">
        <v>176</v>
      </c>
      <c r="I13" s="147" t="s">
        <v>41</v>
      </c>
      <c r="J13" s="110"/>
      <c r="K13" s="183"/>
      <c r="L13" s="110"/>
      <c r="Y13" s="143"/>
      <c r="Z13" s="103"/>
      <c r="AA13" s="103"/>
    </row>
    <row r="14" spans="1:29" s="104" customFormat="1" ht="15.75" customHeight="1" x14ac:dyDescent="0.2">
      <c r="A14" s="1"/>
      <c r="B14" s="1"/>
      <c r="D14" s="43" t="s">
        <v>142</v>
      </c>
      <c r="E14" s="527"/>
      <c r="F14" s="42"/>
      <c r="G14" s="44"/>
      <c r="H14" s="238">
        <v>69</v>
      </c>
      <c r="I14" s="237">
        <f>(H14*100)/$H$16</f>
        <v>71.134020618556704</v>
      </c>
      <c r="Y14" s="143"/>
      <c r="Z14" s="103"/>
      <c r="AA14" s="103"/>
    </row>
    <row r="15" spans="1:29" s="104" customFormat="1" ht="15.75" customHeight="1" x14ac:dyDescent="0.2">
      <c r="A15" s="1"/>
      <c r="B15" s="1"/>
      <c r="D15" s="112" t="s">
        <v>143</v>
      </c>
      <c r="E15" s="402"/>
      <c r="F15" s="113"/>
      <c r="G15" s="114"/>
      <c r="H15" s="236">
        <v>28</v>
      </c>
      <c r="I15" s="223">
        <f>(H15*100)/$H$16</f>
        <v>28.865979381443299</v>
      </c>
      <c r="Y15" s="143"/>
      <c r="Z15" s="103"/>
      <c r="AA15" s="103"/>
    </row>
    <row r="16" spans="1:29" s="104" customFormat="1" ht="15.75" customHeight="1" x14ac:dyDescent="0.2">
      <c r="A16" s="1"/>
      <c r="B16" s="1"/>
      <c r="D16" s="36"/>
      <c r="E16" s="37"/>
      <c r="F16" s="516" t="s">
        <v>144</v>
      </c>
      <c r="G16" s="38"/>
      <c r="H16" s="35">
        <f>SUM(H14:H15)</f>
        <v>97</v>
      </c>
      <c r="I16" s="276">
        <f>(H16*100)/$H$16</f>
        <v>100</v>
      </c>
      <c r="J16" s="110"/>
      <c r="K16" s="110"/>
      <c r="L16" s="110"/>
    </row>
    <row r="17" spans="1:11" s="104" customFormat="1" ht="15.75" customHeight="1" x14ac:dyDescent="0.2">
      <c r="A17" s="1"/>
      <c r="B17" s="1"/>
      <c r="D17" s="72" t="s">
        <v>145</v>
      </c>
      <c r="E17" s="110"/>
      <c r="F17" s="110"/>
      <c r="G17" s="110"/>
      <c r="H17" s="110"/>
      <c r="I17" s="110"/>
      <c r="K17" s="110"/>
    </row>
    <row r="18" spans="1:11" s="104" customFormat="1" ht="15.75" customHeight="1" x14ac:dyDescent="0.2">
      <c r="A18" s="1"/>
      <c r="B18" s="1"/>
      <c r="C18" s="110"/>
      <c r="D18" s="158" t="s">
        <v>224</v>
      </c>
      <c r="E18" s="110"/>
      <c r="F18" s="110"/>
      <c r="G18" s="110"/>
      <c r="H18" s="110"/>
      <c r="I18" s="110"/>
      <c r="J18" s="110"/>
    </row>
    <row r="19" spans="1:11" ht="15.75" customHeight="1" x14ac:dyDescent="0.2"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.95" customHeight="1" x14ac:dyDescent="0.2">
      <c r="D20" s="131" t="s">
        <v>199</v>
      </c>
      <c r="E20" s="20"/>
      <c r="F20" s="20"/>
      <c r="G20" s="20"/>
    </row>
    <row r="21" spans="1:11" ht="6.75" customHeight="1" x14ac:dyDescent="0.2">
      <c r="D21" s="439"/>
      <c r="E21" s="434"/>
      <c r="F21" s="434"/>
      <c r="G21" s="434"/>
    </row>
    <row r="22" spans="1:11" ht="18" customHeight="1" x14ac:dyDescent="0.2">
      <c r="C22" s="436"/>
      <c r="D22" s="437" t="s">
        <v>181</v>
      </c>
      <c r="E22" s="435"/>
      <c r="F22" s="435"/>
      <c r="G22" s="438"/>
      <c r="H22" s="528" t="s">
        <v>204</v>
      </c>
      <c r="I22" s="147" t="s">
        <v>41</v>
      </c>
      <c r="K22" s="20"/>
    </row>
    <row r="23" spans="1:11" ht="15.75" customHeight="1" x14ac:dyDescent="0.2">
      <c r="D23" s="433"/>
      <c r="E23" s="256" t="s">
        <v>165</v>
      </c>
      <c r="F23" s="218"/>
      <c r="G23" s="361"/>
      <c r="H23" s="258">
        <v>0</v>
      </c>
      <c r="I23" s="430">
        <f>H23*100/$H$31</f>
        <v>0</v>
      </c>
      <c r="K23" s="20"/>
    </row>
    <row r="24" spans="1:11" ht="15.75" customHeight="1" x14ac:dyDescent="0.2">
      <c r="D24" s="360"/>
      <c r="E24" s="264" t="s">
        <v>166</v>
      </c>
      <c r="F24" s="264"/>
      <c r="G24" s="265"/>
      <c r="H24" s="266">
        <v>1</v>
      </c>
      <c r="I24" s="431">
        <f t="shared" ref="I24:I30" si="0">H24*100/$H$31</f>
        <v>1.0309278350515463</v>
      </c>
      <c r="K24" s="20"/>
    </row>
    <row r="25" spans="1:11" ht="15.75" customHeight="1" x14ac:dyDescent="0.2">
      <c r="D25" s="263"/>
      <c r="E25" s="264" t="s">
        <v>167</v>
      </c>
      <c r="F25" s="264"/>
      <c r="G25" s="265"/>
      <c r="H25" s="266">
        <v>2</v>
      </c>
      <c r="I25" s="431">
        <f t="shared" si="0"/>
        <v>2.0618556701030926</v>
      </c>
      <c r="K25" s="20"/>
    </row>
    <row r="26" spans="1:11" ht="15.75" customHeight="1" x14ac:dyDescent="0.2">
      <c r="D26" s="263"/>
      <c r="E26" s="264" t="s">
        <v>168</v>
      </c>
      <c r="F26" s="264"/>
      <c r="G26" s="265"/>
      <c r="H26" s="266">
        <v>14</v>
      </c>
      <c r="I26" s="431">
        <f t="shared" si="0"/>
        <v>14.43298969072165</v>
      </c>
      <c r="K26" s="20"/>
    </row>
    <row r="27" spans="1:11" ht="15.75" customHeight="1" x14ac:dyDescent="0.2">
      <c r="D27" s="263"/>
      <c r="E27" s="264" t="s">
        <v>169</v>
      </c>
      <c r="F27" s="264"/>
      <c r="G27" s="265"/>
      <c r="H27" s="266">
        <v>29</v>
      </c>
      <c r="I27" s="431">
        <f t="shared" si="0"/>
        <v>29.896907216494846</v>
      </c>
      <c r="K27" s="20"/>
    </row>
    <row r="28" spans="1:11" ht="15.75" customHeight="1" x14ac:dyDescent="0.2">
      <c r="D28" s="263"/>
      <c r="E28" s="264" t="s">
        <v>170</v>
      </c>
      <c r="F28" s="264"/>
      <c r="G28" s="265"/>
      <c r="H28" s="266">
        <v>30</v>
      </c>
      <c r="I28" s="431">
        <f t="shared" si="0"/>
        <v>30.927835051546392</v>
      </c>
      <c r="K28" s="20"/>
    </row>
    <row r="29" spans="1:11" ht="15.75" customHeight="1" x14ac:dyDescent="0.2">
      <c r="D29" s="263"/>
      <c r="E29" s="264" t="s">
        <v>171</v>
      </c>
      <c r="F29" s="264"/>
      <c r="G29" s="265"/>
      <c r="H29" s="266">
        <v>17</v>
      </c>
      <c r="I29" s="431">
        <f t="shared" si="0"/>
        <v>17.52577319587629</v>
      </c>
      <c r="K29" s="20"/>
    </row>
    <row r="30" spans="1:11" ht="15.75" customHeight="1" x14ac:dyDescent="0.2">
      <c r="D30" s="260"/>
      <c r="E30" s="261" t="s">
        <v>172</v>
      </c>
      <c r="F30" s="261"/>
      <c r="G30" s="262"/>
      <c r="H30" s="227">
        <v>4</v>
      </c>
      <c r="I30" s="429">
        <f t="shared" si="0"/>
        <v>4.1237113402061851</v>
      </c>
      <c r="K30" s="20"/>
    </row>
    <row r="31" spans="1:11" ht="15.75" customHeight="1" x14ac:dyDescent="0.2">
      <c r="D31" s="80"/>
      <c r="E31" s="516" t="s">
        <v>146</v>
      </c>
      <c r="F31" s="81"/>
      <c r="G31" s="39"/>
      <c r="H31" s="35">
        <f>SUM(H23:H30)</f>
        <v>97</v>
      </c>
      <c r="I31" s="432">
        <f>SUM(I23:I30)</f>
        <v>100.00000000000001</v>
      </c>
      <c r="K31" s="20"/>
    </row>
    <row r="32" spans="1:11" ht="15.75" customHeight="1" x14ac:dyDescent="0.2">
      <c r="D32" s="72" t="s">
        <v>145</v>
      </c>
    </row>
    <row r="33" spans="3:17" ht="15.75" customHeight="1" x14ac:dyDescent="0.2">
      <c r="D33" s="158" t="s">
        <v>224</v>
      </c>
      <c r="E33" s="54"/>
      <c r="F33" s="54"/>
      <c r="G33" s="54"/>
      <c r="H33" s="54"/>
      <c r="I33" s="54"/>
      <c r="O33" s="18"/>
    </row>
    <row r="34" spans="3:17" ht="15.75" customHeight="1" x14ac:dyDescent="0.2">
      <c r="D34" s="72"/>
      <c r="E34" s="54"/>
      <c r="F34" s="54"/>
      <c r="G34" s="54"/>
      <c r="H34" s="54"/>
      <c r="I34" s="54"/>
      <c r="O34" s="18"/>
    </row>
    <row r="35" spans="3:17" ht="15.75" customHeight="1" x14ac:dyDescent="0.2">
      <c r="D35" s="515" t="s">
        <v>200</v>
      </c>
      <c r="E35" s="20"/>
      <c r="F35" s="20"/>
      <c r="G35" s="20"/>
      <c r="H35" s="20"/>
      <c r="I35" s="20"/>
      <c r="J35" s="20"/>
      <c r="K35" s="20"/>
    </row>
    <row r="36" spans="3:17" ht="6.7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</row>
    <row r="37" spans="3:17" ht="18" customHeight="1" x14ac:dyDescent="0.2">
      <c r="C37" s="20"/>
      <c r="D37" s="517" t="s">
        <v>179</v>
      </c>
      <c r="E37" s="145"/>
      <c r="F37" s="145"/>
      <c r="G37" s="146"/>
      <c r="H37" s="528" t="s">
        <v>204</v>
      </c>
      <c r="I37" s="147" t="s">
        <v>41</v>
      </c>
      <c r="J37" s="54"/>
      <c r="K37" s="54"/>
      <c r="L37" s="54"/>
    </row>
    <row r="38" spans="3:17" ht="18" customHeight="1" x14ac:dyDescent="0.2">
      <c r="C38" s="55"/>
      <c r="D38" s="36"/>
      <c r="E38" s="107"/>
      <c r="F38" s="239" t="s">
        <v>146</v>
      </c>
      <c r="G38" s="142"/>
      <c r="H38" s="518">
        <f>SUM(H39:H68)</f>
        <v>97</v>
      </c>
      <c r="I38" s="208">
        <f>SUM(I39:I68)</f>
        <v>99.999999999999957</v>
      </c>
      <c r="J38" s="54"/>
      <c r="K38" s="54"/>
      <c r="L38" s="54"/>
      <c r="M38" s="54"/>
    </row>
    <row r="39" spans="3:17" ht="15.75" customHeight="1" x14ac:dyDescent="0.2">
      <c r="C39" s="20"/>
      <c r="D39" s="280"/>
      <c r="E39" s="281" t="s">
        <v>70</v>
      </c>
      <c r="F39" s="281"/>
      <c r="G39" s="282"/>
      <c r="H39" s="283">
        <v>2</v>
      </c>
      <c r="I39" s="425">
        <f t="shared" ref="I39:I68" si="1">H39*100/$H$38</f>
        <v>2.0618556701030926</v>
      </c>
      <c r="J39" s="54"/>
      <c r="K39" s="54"/>
      <c r="L39" s="54"/>
      <c r="M39" s="54"/>
    </row>
    <row r="40" spans="3:17" ht="15.75" customHeight="1" x14ac:dyDescent="0.2">
      <c r="C40" s="56"/>
      <c r="D40" s="184"/>
      <c r="E40" s="333" t="s">
        <v>3</v>
      </c>
      <c r="F40" s="333"/>
      <c r="G40" s="334"/>
      <c r="H40" s="240">
        <v>2</v>
      </c>
      <c r="I40" s="426">
        <f t="shared" si="1"/>
        <v>2.0618556701030926</v>
      </c>
      <c r="J40" s="54"/>
      <c r="K40" s="54"/>
      <c r="L40" s="54"/>
      <c r="M40" s="54"/>
      <c r="N40" s="54"/>
      <c r="O40" s="54"/>
      <c r="P40" s="54"/>
      <c r="Q40" s="54"/>
    </row>
    <row r="41" spans="3:17" ht="15.75" customHeight="1" x14ac:dyDescent="0.2">
      <c r="C41" s="56"/>
      <c r="D41" s="184"/>
      <c r="E41" s="113" t="s">
        <v>77</v>
      </c>
      <c r="F41" s="113"/>
      <c r="G41" s="114"/>
      <c r="H41" s="236">
        <v>1</v>
      </c>
      <c r="I41" s="426">
        <f t="shared" si="1"/>
        <v>1.0309278350515463</v>
      </c>
      <c r="J41" s="109"/>
      <c r="K41" s="54"/>
      <c r="L41" s="54"/>
      <c r="M41" s="54"/>
      <c r="N41" s="54"/>
      <c r="O41" s="54"/>
      <c r="P41" s="54"/>
      <c r="Q41" s="54"/>
    </row>
    <row r="42" spans="3:17" ht="15.75" customHeight="1" x14ac:dyDescent="0.2">
      <c r="C42" s="56"/>
      <c r="D42" s="184"/>
      <c r="E42" s="113" t="s">
        <v>78</v>
      </c>
      <c r="F42" s="113"/>
      <c r="G42" s="114"/>
      <c r="H42" s="236">
        <v>1</v>
      </c>
      <c r="I42" s="426">
        <f t="shared" si="1"/>
        <v>1.0309278350515463</v>
      </c>
      <c r="J42" s="132"/>
      <c r="K42" s="54"/>
      <c r="L42" s="20"/>
      <c r="M42" s="20"/>
      <c r="N42" s="54"/>
      <c r="O42" s="54"/>
      <c r="P42" s="54"/>
      <c r="Q42" s="54"/>
    </row>
    <row r="43" spans="3:17" ht="15.75" customHeight="1" x14ac:dyDescent="0.2">
      <c r="C43" s="56"/>
      <c r="D43" s="184"/>
      <c r="E43" s="113" t="s">
        <v>71</v>
      </c>
      <c r="F43" s="113"/>
      <c r="G43" s="114"/>
      <c r="H43" s="236">
        <v>1</v>
      </c>
      <c r="I43" s="426">
        <f t="shared" si="1"/>
        <v>1.0309278350515463</v>
      </c>
      <c r="J43" s="132"/>
    </row>
    <row r="44" spans="3:17" ht="15.75" customHeight="1" x14ac:dyDescent="0.2">
      <c r="C44" s="56"/>
      <c r="D44" s="185"/>
      <c r="E44" s="113" t="s">
        <v>6</v>
      </c>
      <c r="F44" s="113"/>
      <c r="G44" s="402"/>
      <c r="H44" s="403">
        <v>5</v>
      </c>
      <c r="I44" s="426">
        <f t="shared" si="1"/>
        <v>5.1546391752577323</v>
      </c>
    </row>
    <row r="45" spans="3:17" ht="15.75" customHeight="1" x14ac:dyDescent="0.2">
      <c r="C45" s="56"/>
      <c r="D45" s="185"/>
      <c r="E45" s="113" t="s">
        <v>7</v>
      </c>
      <c r="F45" s="113"/>
      <c r="G45" s="402"/>
      <c r="H45" s="403">
        <v>3</v>
      </c>
      <c r="I45" s="426">
        <f t="shared" si="1"/>
        <v>3.0927835051546393</v>
      </c>
    </row>
    <row r="46" spans="3:17" ht="15.75" customHeight="1" x14ac:dyDescent="0.2">
      <c r="C46" s="56"/>
      <c r="D46" s="185"/>
      <c r="E46" s="113" t="s">
        <v>8</v>
      </c>
      <c r="F46" s="113"/>
      <c r="G46" s="402"/>
      <c r="H46" s="403">
        <v>1</v>
      </c>
      <c r="I46" s="426">
        <f t="shared" si="1"/>
        <v>1.0309278350515463</v>
      </c>
    </row>
    <row r="47" spans="3:17" ht="15.75" customHeight="1" x14ac:dyDescent="0.2">
      <c r="C47" s="56"/>
      <c r="D47" s="185"/>
      <c r="E47" s="113" t="s">
        <v>79</v>
      </c>
      <c r="F47" s="113"/>
      <c r="G47" s="233"/>
      <c r="H47" s="403">
        <v>38</v>
      </c>
      <c r="I47" s="426">
        <f t="shared" si="1"/>
        <v>39.175257731958766</v>
      </c>
    </row>
    <row r="48" spans="3:17" ht="15.75" customHeight="1" x14ac:dyDescent="0.2">
      <c r="C48" s="56"/>
      <c r="D48" s="184"/>
      <c r="E48" s="411" t="s">
        <v>63</v>
      </c>
      <c r="F48" s="113"/>
      <c r="G48" s="114"/>
      <c r="H48" s="240">
        <v>1</v>
      </c>
      <c r="I48" s="426">
        <f t="shared" si="1"/>
        <v>1.0309278350515463</v>
      </c>
    </row>
    <row r="49" spans="3:9" ht="15.75" customHeight="1" x14ac:dyDescent="0.2">
      <c r="C49" s="56"/>
      <c r="D49" s="184"/>
      <c r="E49" s="18" t="s">
        <v>62</v>
      </c>
      <c r="F49" s="113"/>
      <c r="G49" s="114"/>
      <c r="H49" s="240">
        <v>1</v>
      </c>
      <c r="I49" s="426">
        <f t="shared" si="1"/>
        <v>1.0309278350515463</v>
      </c>
    </row>
    <row r="50" spans="3:9" ht="15.75" customHeight="1" x14ac:dyDescent="0.2">
      <c r="C50" s="56"/>
      <c r="D50" s="184"/>
      <c r="E50" s="113" t="s">
        <v>10</v>
      </c>
      <c r="F50" s="113"/>
      <c r="G50" s="114"/>
      <c r="H50" s="240">
        <v>1</v>
      </c>
      <c r="I50" s="426">
        <f t="shared" si="1"/>
        <v>1.0309278350515463</v>
      </c>
    </row>
    <row r="51" spans="3:9" ht="15.75" customHeight="1" x14ac:dyDescent="0.2">
      <c r="C51" s="56"/>
      <c r="D51" s="184"/>
      <c r="E51" s="113" t="s">
        <v>80</v>
      </c>
      <c r="F51" s="113"/>
      <c r="G51" s="114"/>
      <c r="H51" s="240">
        <v>1</v>
      </c>
      <c r="I51" s="426">
        <f t="shared" si="1"/>
        <v>1.0309278350515463</v>
      </c>
    </row>
    <row r="52" spans="3:9" ht="15.75" customHeight="1" x14ac:dyDescent="0.2">
      <c r="C52" s="56"/>
      <c r="D52" s="184"/>
      <c r="E52" s="113" t="s">
        <v>11</v>
      </c>
      <c r="F52" s="113"/>
      <c r="G52" s="114"/>
      <c r="H52" s="240">
        <v>1</v>
      </c>
      <c r="I52" s="426">
        <f t="shared" si="1"/>
        <v>1.0309278350515463</v>
      </c>
    </row>
    <row r="53" spans="3:9" ht="15.75" customHeight="1" x14ac:dyDescent="0.2">
      <c r="C53" s="56"/>
      <c r="D53" s="184"/>
      <c r="E53" s="113" t="s">
        <v>13</v>
      </c>
      <c r="F53" s="113"/>
      <c r="G53" s="114"/>
      <c r="H53" s="236">
        <v>1</v>
      </c>
      <c r="I53" s="426">
        <f t="shared" si="1"/>
        <v>1.0309278350515463</v>
      </c>
    </row>
    <row r="54" spans="3:9" ht="15.75" customHeight="1" x14ac:dyDescent="0.2">
      <c r="C54" s="56"/>
      <c r="D54" s="184"/>
      <c r="E54" s="113" t="s">
        <v>14</v>
      </c>
      <c r="F54" s="113"/>
      <c r="G54" s="114"/>
      <c r="H54" s="236">
        <v>3</v>
      </c>
      <c r="I54" s="426">
        <f t="shared" si="1"/>
        <v>3.0927835051546393</v>
      </c>
    </row>
    <row r="55" spans="3:9" ht="15.75" customHeight="1" x14ac:dyDescent="0.2">
      <c r="C55" s="56"/>
      <c r="D55" s="184"/>
      <c r="E55" s="113" t="s">
        <v>16</v>
      </c>
      <c r="F55" s="113"/>
      <c r="G55" s="114"/>
      <c r="H55" s="240">
        <v>10</v>
      </c>
      <c r="I55" s="426">
        <f t="shared" si="1"/>
        <v>10.309278350515465</v>
      </c>
    </row>
    <row r="56" spans="3:9" ht="15.75" customHeight="1" x14ac:dyDescent="0.2">
      <c r="C56" s="56"/>
      <c r="D56" s="184"/>
      <c r="E56" s="113" t="s">
        <v>74</v>
      </c>
      <c r="F56" s="113"/>
      <c r="G56" s="114"/>
      <c r="H56" s="240">
        <v>2</v>
      </c>
      <c r="I56" s="426">
        <f t="shared" si="1"/>
        <v>2.0618556701030926</v>
      </c>
    </row>
    <row r="57" spans="3:9" ht="15.75" customHeight="1" x14ac:dyDescent="0.2">
      <c r="C57" s="56"/>
      <c r="D57" s="184"/>
      <c r="E57" s="113" t="s">
        <v>65</v>
      </c>
      <c r="F57" s="113"/>
      <c r="G57" s="114"/>
      <c r="H57" s="240">
        <v>2</v>
      </c>
      <c r="I57" s="426">
        <f t="shared" si="1"/>
        <v>2.0618556701030926</v>
      </c>
    </row>
    <row r="58" spans="3:9" ht="15.75" customHeight="1" x14ac:dyDescent="0.2">
      <c r="C58" s="56"/>
      <c r="D58" s="184"/>
      <c r="E58" s="113" t="s">
        <v>49</v>
      </c>
      <c r="F58" s="113"/>
      <c r="G58" s="114"/>
      <c r="H58" s="240">
        <v>3</v>
      </c>
      <c r="I58" s="426">
        <f t="shared" si="1"/>
        <v>3.0927835051546393</v>
      </c>
    </row>
    <row r="59" spans="3:9" ht="15.75" customHeight="1" x14ac:dyDescent="0.2">
      <c r="C59" s="56"/>
      <c r="D59" s="184"/>
      <c r="E59" s="113" t="s">
        <v>20</v>
      </c>
      <c r="F59" s="113"/>
      <c r="G59" s="114"/>
      <c r="H59" s="240">
        <v>2</v>
      </c>
      <c r="I59" s="427">
        <f t="shared" si="1"/>
        <v>2.0618556701030926</v>
      </c>
    </row>
    <row r="60" spans="3:9" ht="15.75" customHeight="1" x14ac:dyDescent="0.2">
      <c r="C60" s="56"/>
      <c r="D60" s="184"/>
      <c r="E60" s="113" t="s">
        <v>64</v>
      </c>
      <c r="F60" s="113"/>
      <c r="G60" s="114"/>
      <c r="H60" s="240">
        <v>4</v>
      </c>
      <c r="I60" s="427">
        <f t="shared" si="1"/>
        <v>4.1237113402061851</v>
      </c>
    </row>
    <row r="61" spans="3:9" ht="15.75" customHeight="1" x14ac:dyDescent="0.2">
      <c r="C61" s="56"/>
      <c r="D61" s="184"/>
      <c r="E61" s="42" t="s">
        <v>23</v>
      </c>
      <c r="F61" s="113"/>
      <c r="G61" s="114"/>
      <c r="H61" s="240">
        <v>1</v>
      </c>
      <c r="I61" s="427">
        <f t="shared" si="1"/>
        <v>1.0309278350515463</v>
      </c>
    </row>
    <row r="62" spans="3:9" ht="15.75" customHeight="1" x14ac:dyDescent="0.2">
      <c r="C62" s="56"/>
      <c r="D62" s="184"/>
      <c r="E62" s="113" t="s">
        <v>24</v>
      </c>
      <c r="F62" s="113"/>
      <c r="G62" s="114"/>
      <c r="H62" s="240">
        <v>3</v>
      </c>
      <c r="I62" s="427">
        <f t="shared" si="1"/>
        <v>3.0927835051546393</v>
      </c>
    </row>
    <row r="63" spans="3:9" ht="15.75" customHeight="1" x14ac:dyDescent="0.2">
      <c r="C63" s="56"/>
      <c r="D63" s="184"/>
      <c r="E63" s="113" t="s">
        <v>72</v>
      </c>
      <c r="F63" s="113"/>
      <c r="G63" s="114"/>
      <c r="H63" s="240">
        <v>1</v>
      </c>
      <c r="I63" s="427">
        <f t="shared" si="1"/>
        <v>1.0309278350515463</v>
      </c>
    </row>
    <row r="64" spans="3:9" ht="15.75" customHeight="1" x14ac:dyDescent="0.2">
      <c r="C64" s="56"/>
      <c r="D64" s="184"/>
      <c r="E64" s="113" t="s">
        <v>81</v>
      </c>
      <c r="F64" s="113"/>
      <c r="G64" s="114"/>
      <c r="H64" s="240">
        <v>1</v>
      </c>
      <c r="I64" s="427">
        <f t="shared" si="1"/>
        <v>1.0309278350515463</v>
      </c>
    </row>
    <row r="65" spans="3:13" ht="15.75" customHeight="1" x14ac:dyDescent="0.2">
      <c r="C65" s="56"/>
      <c r="D65" s="184"/>
      <c r="E65" s="19" t="s">
        <v>25</v>
      </c>
      <c r="F65" s="113"/>
      <c r="G65" s="114"/>
      <c r="H65" s="240">
        <v>1</v>
      </c>
      <c r="I65" s="427">
        <f t="shared" si="1"/>
        <v>1.0309278350515463</v>
      </c>
    </row>
    <row r="66" spans="3:13" ht="15.75" customHeight="1" x14ac:dyDescent="0.2">
      <c r="C66" s="56"/>
      <c r="D66" s="184"/>
      <c r="E66" s="113" t="s">
        <v>35</v>
      </c>
      <c r="F66" s="113"/>
      <c r="G66" s="114"/>
      <c r="H66" s="240">
        <v>1</v>
      </c>
      <c r="I66" s="427">
        <f t="shared" si="1"/>
        <v>1.0309278350515463</v>
      </c>
    </row>
    <row r="67" spans="3:13" ht="15.75" customHeight="1" x14ac:dyDescent="0.2">
      <c r="C67" s="56"/>
      <c r="D67" s="184"/>
      <c r="E67" s="406" t="s">
        <v>67</v>
      </c>
      <c r="F67" s="407"/>
      <c r="G67" s="114"/>
      <c r="H67" s="240">
        <v>2</v>
      </c>
      <c r="I67" s="427">
        <f t="shared" si="1"/>
        <v>2.0618556701030926</v>
      </c>
    </row>
    <row r="68" spans="3:13" ht="15.75" customHeight="1" x14ac:dyDescent="0.2">
      <c r="C68" s="56"/>
      <c r="D68" s="412"/>
      <c r="E68" s="413" t="s">
        <v>27</v>
      </c>
      <c r="F68" s="106"/>
      <c r="G68" s="106"/>
      <c r="H68" s="335">
        <v>1</v>
      </c>
      <c r="I68" s="428">
        <f t="shared" si="1"/>
        <v>1.0309278350515463</v>
      </c>
    </row>
    <row r="69" spans="3:13" ht="15.75" customHeight="1" x14ac:dyDescent="0.2">
      <c r="D69" s="72" t="s">
        <v>145</v>
      </c>
    </row>
    <row r="70" spans="3:13" ht="15.75" customHeight="1" x14ac:dyDescent="0.2">
      <c r="D70" s="158" t="s">
        <v>224</v>
      </c>
    </row>
    <row r="71" spans="3:13" ht="15.75" customHeight="1" x14ac:dyDescent="0.2">
      <c r="D71" s="158"/>
    </row>
    <row r="72" spans="3:13" ht="15.75" customHeight="1" x14ac:dyDescent="0.2">
      <c r="D72" s="131" t="s">
        <v>147</v>
      </c>
      <c r="E72" s="20"/>
      <c r="F72" s="225"/>
      <c r="G72" s="225"/>
      <c r="H72" s="225"/>
      <c r="I72" s="225"/>
      <c r="J72" s="224"/>
    </row>
    <row r="73" spans="3:13" ht="6.75" customHeight="1" x14ac:dyDescent="0.2">
      <c r="D73" s="152"/>
      <c r="E73" s="148"/>
      <c r="F73" s="225"/>
      <c r="G73" s="225"/>
      <c r="H73" s="225"/>
      <c r="I73" s="225"/>
      <c r="J73" s="224"/>
    </row>
    <row r="74" spans="3:13" ht="27" customHeight="1" x14ac:dyDescent="0.2">
      <c r="C74" s="55"/>
      <c r="D74" s="448" t="s">
        <v>203</v>
      </c>
      <c r="E74" s="449"/>
      <c r="F74" s="449"/>
      <c r="G74" s="526"/>
      <c r="H74" s="529" t="s">
        <v>204</v>
      </c>
      <c r="I74" s="82" t="s">
        <v>211</v>
      </c>
      <c r="J74" s="83" t="s">
        <v>212</v>
      </c>
      <c r="K74" s="54"/>
      <c r="L74" s="54"/>
    </row>
    <row r="75" spans="3:13" ht="15.75" customHeight="1" x14ac:dyDescent="0.2">
      <c r="D75" s="84" t="s">
        <v>42</v>
      </c>
      <c r="E75" s="85"/>
      <c r="F75" s="85"/>
      <c r="G75" s="86"/>
      <c r="H75" s="87">
        <v>4</v>
      </c>
      <c r="I75" s="141">
        <f>H75*100/$H$96</f>
        <v>14.285714285714286</v>
      </c>
      <c r="J75" s="141">
        <f>H75*100/$H$16</f>
        <v>4.1237113402061851</v>
      </c>
      <c r="K75" s="54"/>
      <c r="L75" s="54"/>
      <c r="M75" s="54"/>
    </row>
    <row r="76" spans="3:13" ht="15.75" customHeight="1" x14ac:dyDescent="0.2">
      <c r="D76" s="285"/>
      <c r="E76" s="329" t="s">
        <v>225</v>
      </c>
      <c r="F76" s="329"/>
      <c r="G76" s="89"/>
      <c r="H76" s="87">
        <v>4</v>
      </c>
      <c r="I76" s="141">
        <f>H76*100/$H$96</f>
        <v>14.285714285714286</v>
      </c>
      <c r="J76" s="141">
        <f>H76*100/$H$16</f>
        <v>4.1237113402061851</v>
      </c>
      <c r="K76" s="54"/>
      <c r="L76" s="54"/>
      <c r="M76" s="54"/>
    </row>
    <row r="77" spans="3:13" ht="15.75" customHeight="1" x14ac:dyDescent="0.2">
      <c r="D77" s="365"/>
      <c r="E77" s="372" t="s">
        <v>148</v>
      </c>
      <c r="F77" s="372"/>
      <c r="G77" s="364"/>
      <c r="H77" s="377">
        <v>4</v>
      </c>
      <c r="I77" s="440">
        <f>H77*100/$H$96</f>
        <v>14.285714285714286</v>
      </c>
      <c r="J77" s="366">
        <f>H77*100/$H$16</f>
        <v>4.1237113402061851</v>
      </c>
      <c r="K77" s="54"/>
      <c r="L77" s="54"/>
      <c r="M77" s="54"/>
    </row>
    <row r="78" spans="3:13" ht="15.75" customHeight="1" x14ac:dyDescent="0.2">
      <c r="D78" s="84" t="s">
        <v>149</v>
      </c>
      <c r="E78" s="85"/>
      <c r="F78" s="450"/>
      <c r="G78" s="193"/>
      <c r="H78" s="87">
        <v>3</v>
      </c>
      <c r="I78" s="141">
        <f>H78*100/$H$96</f>
        <v>10.714285714285714</v>
      </c>
      <c r="J78" s="141">
        <f>H78*100/$H$16</f>
        <v>3.0927835051546393</v>
      </c>
      <c r="K78" s="159"/>
    </row>
    <row r="79" spans="3:13" ht="15.75" customHeight="1" x14ac:dyDescent="0.2">
      <c r="D79" s="84"/>
      <c r="E79" s="330" t="s">
        <v>53</v>
      </c>
      <c r="F79" s="530"/>
      <c r="G79" s="193"/>
      <c r="H79" s="87">
        <v>0</v>
      </c>
      <c r="I79" s="415" t="s">
        <v>2</v>
      </c>
      <c r="J79" s="415" t="s">
        <v>2</v>
      </c>
      <c r="K79" s="159"/>
      <c r="L79" s="416"/>
    </row>
    <row r="80" spans="3:13" ht="15.75" customHeight="1" x14ac:dyDescent="0.2">
      <c r="D80" s="194"/>
      <c r="E80" s="330" t="s">
        <v>150</v>
      </c>
      <c r="F80" s="530"/>
      <c r="G80" s="193"/>
      <c r="H80" s="87">
        <v>3</v>
      </c>
      <c r="I80" s="207">
        <f>H80*100/$H$96</f>
        <v>10.714285714285714</v>
      </c>
      <c r="J80" s="141">
        <f t="shared" ref="J80:J85" si="2">H80*100/$H$16</f>
        <v>3.0927835051546393</v>
      </c>
      <c r="K80" s="159"/>
    </row>
    <row r="81" spans="4:13" ht="15.75" customHeight="1" x14ac:dyDescent="0.2">
      <c r="D81" s="286"/>
      <c r="E81" s="369" t="s">
        <v>83</v>
      </c>
      <c r="F81" s="369"/>
      <c r="G81" s="370"/>
      <c r="H81" s="371">
        <v>1</v>
      </c>
      <c r="I81" s="441">
        <f>H81*100/$H$96</f>
        <v>3.5714285714285716</v>
      </c>
      <c r="J81" s="441">
        <f t="shared" si="2"/>
        <v>1.0309278350515463</v>
      </c>
      <c r="K81" s="159"/>
    </row>
    <row r="82" spans="4:13" ht="15.75" customHeight="1" x14ac:dyDescent="0.2">
      <c r="D82" s="271"/>
      <c r="E82" s="543" t="s">
        <v>157</v>
      </c>
      <c r="F82" s="272"/>
      <c r="G82" s="273"/>
      <c r="H82" s="269">
        <v>1</v>
      </c>
      <c r="I82" s="417">
        <f>H82*100/$H$96</f>
        <v>3.5714285714285716</v>
      </c>
      <c r="J82" s="417">
        <f t="shared" si="2"/>
        <v>1.0309278350515463</v>
      </c>
      <c r="K82" s="159"/>
    </row>
    <row r="83" spans="4:13" ht="15.75" customHeight="1" x14ac:dyDescent="0.2">
      <c r="D83" s="365"/>
      <c r="E83" s="414" t="s">
        <v>73</v>
      </c>
      <c r="F83" s="531"/>
      <c r="G83" s="367"/>
      <c r="H83" s="368">
        <v>1</v>
      </c>
      <c r="I83" s="443">
        <f>H83*100/$H$96</f>
        <v>3.5714285714285716</v>
      </c>
      <c r="J83" s="443">
        <f t="shared" si="2"/>
        <v>1.0309278350515463</v>
      </c>
      <c r="K83" s="159"/>
    </row>
    <row r="84" spans="4:13" ht="15.75" customHeight="1" x14ac:dyDescent="0.2">
      <c r="D84" s="373" t="s">
        <v>151</v>
      </c>
      <c r="E84" s="85"/>
      <c r="F84" s="85"/>
      <c r="G84" s="86"/>
      <c r="H84" s="90">
        <v>21</v>
      </c>
      <c r="I84" s="141">
        <f>H84*100/$H$96</f>
        <v>75</v>
      </c>
      <c r="J84" s="141">
        <f t="shared" si="2"/>
        <v>21.649484536082475</v>
      </c>
      <c r="K84" s="54"/>
      <c r="L84" s="54"/>
      <c r="M84" s="54"/>
    </row>
    <row r="85" spans="4:13" ht="15.75" customHeight="1" x14ac:dyDescent="0.2">
      <c r="D85" s="88"/>
      <c r="E85" s="330" t="s">
        <v>152</v>
      </c>
      <c r="F85" s="330"/>
      <c r="G85" s="89"/>
      <c r="H85" s="90">
        <f>SUM(H86:H95)</f>
        <v>21</v>
      </c>
      <c r="I85" s="141">
        <f>H85*100/$H$96</f>
        <v>75</v>
      </c>
      <c r="J85" s="141">
        <f t="shared" si="2"/>
        <v>21.649484536082475</v>
      </c>
    </row>
    <row r="86" spans="4:13" ht="15.75" customHeight="1" x14ac:dyDescent="0.2">
      <c r="D86" s="302"/>
      <c r="E86" s="272" t="s">
        <v>84</v>
      </c>
      <c r="F86" s="272"/>
      <c r="G86" s="273"/>
      <c r="H86" s="269">
        <v>1</v>
      </c>
      <c r="I86" s="270">
        <f>H86*100/$H$96</f>
        <v>3.5714285714285716</v>
      </c>
      <c r="J86" s="270">
        <f t="shared" ref="J86:J95" si="3">H86*100/$H$16</f>
        <v>1.0309278350515463</v>
      </c>
    </row>
    <row r="87" spans="4:13" ht="15.75" customHeight="1" x14ac:dyDescent="0.2">
      <c r="D87" s="268"/>
      <c r="E87" s="272" t="s">
        <v>59</v>
      </c>
      <c r="F87" s="272"/>
      <c r="G87" s="273"/>
      <c r="H87" s="269">
        <v>4</v>
      </c>
      <c r="I87" s="270">
        <f>H87*100/$H$96</f>
        <v>14.285714285714286</v>
      </c>
      <c r="J87" s="270">
        <f t="shared" si="3"/>
        <v>4.1237113402061851</v>
      </c>
    </row>
    <row r="88" spans="4:13" ht="15.75" customHeight="1" x14ac:dyDescent="0.2">
      <c r="D88" s="271"/>
      <c r="E88" s="272" t="s">
        <v>57</v>
      </c>
      <c r="F88" s="272"/>
      <c r="G88" s="273"/>
      <c r="H88" s="269">
        <v>3</v>
      </c>
      <c r="I88" s="270">
        <f>H88*100/$H$96</f>
        <v>10.714285714285714</v>
      </c>
      <c r="J88" s="270">
        <f t="shared" si="3"/>
        <v>3.0927835051546393</v>
      </c>
    </row>
    <row r="89" spans="4:13" ht="15.75" customHeight="1" x14ac:dyDescent="0.2">
      <c r="D89" s="271"/>
      <c r="E89" s="272" t="s">
        <v>156</v>
      </c>
      <c r="F89" s="272"/>
      <c r="G89" s="273"/>
      <c r="H89" s="269">
        <v>1</v>
      </c>
      <c r="I89" s="270">
        <f>H89*100/$H$96</f>
        <v>3.5714285714285716</v>
      </c>
      <c r="J89" s="270">
        <f t="shared" si="3"/>
        <v>1.0309278350515463</v>
      </c>
    </row>
    <row r="90" spans="4:13" ht="15.75" customHeight="1" x14ac:dyDescent="0.2">
      <c r="D90" s="268"/>
      <c r="E90" s="272" t="s">
        <v>153</v>
      </c>
      <c r="F90" s="272"/>
      <c r="G90" s="273"/>
      <c r="H90" s="269">
        <v>4</v>
      </c>
      <c r="I90" s="270">
        <f>H90*100/$H$96</f>
        <v>14.285714285714286</v>
      </c>
      <c r="J90" s="270">
        <f t="shared" si="3"/>
        <v>4.1237113402061851</v>
      </c>
    </row>
    <row r="91" spans="4:13" ht="15.75" customHeight="1" x14ac:dyDescent="0.2">
      <c r="D91" s="268"/>
      <c r="E91" s="272" t="s">
        <v>154</v>
      </c>
      <c r="F91" s="272"/>
      <c r="G91" s="273"/>
      <c r="H91" s="269">
        <v>1</v>
      </c>
      <c r="I91" s="270">
        <f>H91*100/$H$96</f>
        <v>3.5714285714285716</v>
      </c>
      <c r="J91" s="270">
        <f t="shared" si="3"/>
        <v>1.0309278350515463</v>
      </c>
    </row>
    <row r="92" spans="4:13" ht="15.75" customHeight="1" x14ac:dyDescent="0.2">
      <c r="D92" s="268"/>
      <c r="E92" s="272" t="s">
        <v>158</v>
      </c>
      <c r="F92" s="272"/>
      <c r="G92" s="273"/>
      <c r="H92" s="269">
        <v>1</v>
      </c>
      <c r="I92" s="270">
        <f>H92*100/$H$96</f>
        <v>3.5714285714285716</v>
      </c>
      <c r="J92" s="270">
        <f t="shared" si="3"/>
        <v>1.0309278350515463</v>
      </c>
    </row>
    <row r="93" spans="4:13" ht="15.75" customHeight="1" x14ac:dyDescent="0.2">
      <c r="D93" s="375"/>
      <c r="E93" s="272" t="s">
        <v>159</v>
      </c>
      <c r="F93" s="272"/>
      <c r="G93" s="273"/>
      <c r="H93" s="269">
        <v>2</v>
      </c>
      <c r="I93" s="270">
        <f>H93*100/$H$96</f>
        <v>7.1428571428571432</v>
      </c>
      <c r="J93" s="270">
        <f t="shared" si="3"/>
        <v>2.0618556701030926</v>
      </c>
    </row>
    <row r="94" spans="4:13" ht="15.75" customHeight="1" x14ac:dyDescent="0.2">
      <c r="D94" s="375"/>
      <c r="E94" s="272" t="s">
        <v>155</v>
      </c>
      <c r="F94" s="272"/>
      <c r="G94" s="273"/>
      <c r="H94" s="269">
        <v>1</v>
      </c>
      <c r="I94" s="270">
        <f>H94*100/$H$96</f>
        <v>3.5714285714285716</v>
      </c>
      <c r="J94" s="270">
        <f t="shared" si="3"/>
        <v>1.0309278350515463</v>
      </c>
    </row>
    <row r="95" spans="4:13" ht="15.75" customHeight="1" x14ac:dyDescent="0.2">
      <c r="D95" s="374"/>
      <c r="E95" s="272" t="s">
        <v>60</v>
      </c>
      <c r="F95" s="272"/>
      <c r="G95" s="273"/>
      <c r="H95" s="269">
        <v>3</v>
      </c>
      <c r="I95" s="442">
        <f>H95*100/$H$96</f>
        <v>10.714285714285714</v>
      </c>
      <c r="J95" s="442">
        <f t="shared" si="3"/>
        <v>3.0927835051546393</v>
      </c>
    </row>
    <row r="96" spans="4:13" ht="15.75" customHeight="1" x14ac:dyDescent="0.2">
      <c r="D96" s="98"/>
      <c r="E96" s="150" t="s">
        <v>160</v>
      </c>
      <c r="F96" s="150"/>
      <c r="G96" s="274"/>
      <c r="H96" s="99">
        <f>H75+H78+H84</f>
        <v>28</v>
      </c>
      <c r="I96" s="275">
        <f>I75+I78+I84</f>
        <v>100</v>
      </c>
      <c r="J96" s="275">
        <f>J75+J78+J84</f>
        <v>28.865979381443299</v>
      </c>
    </row>
    <row r="97" spans="4:10" ht="15.75" customHeight="1" x14ac:dyDescent="0.2">
      <c r="D97" s="72" t="s">
        <v>145</v>
      </c>
    </row>
    <row r="98" spans="4:10" ht="15.75" customHeight="1" x14ac:dyDescent="0.2">
      <c r="D98" s="158" t="s">
        <v>224</v>
      </c>
    </row>
    <row r="99" spans="4:10" ht="15.75" customHeight="1" x14ac:dyDescent="0.2">
      <c r="D99" s="158"/>
    </row>
    <row r="100" spans="4:10" ht="15.95" customHeight="1" x14ac:dyDescent="0.2">
      <c r="D100" s="131" t="s">
        <v>230</v>
      </c>
      <c r="E100" s="18"/>
      <c r="F100" s="18"/>
      <c r="G100" s="18"/>
    </row>
    <row r="101" spans="4:10" ht="6.75" customHeight="1" x14ac:dyDescent="0.2">
      <c r="D101" s="131"/>
      <c r="E101" s="18"/>
      <c r="F101" s="18"/>
      <c r="G101" s="18"/>
    </row>
    <row r="102" spans="4:10" ht="18" customHeight="1" x14ac:dyDescent="0.2">
      <c r="D102" s="77"/>
      <c r="E102" s="78"/>
      <c r="F102" s="78"/>
      <c r="G102" s="78"/>
      <c r="H102" s="79"/>
      <c r="I102" s="529" t="s">
        <v>204</v>
      </c>
    </row>
    <row r="103" spans="4:10" ht="15.95" customHeight="1" x14ac:dyDescent="0.2">
      <c r="D103" s="222" t="s">
        <v>226</v>
      </c>
      <c r="E103" s="500"/>
      <c r="F103" s="221"/>
      <c r="G103" s="221"/>
      <c r="H103" s="220"/>
      <c r="I103" s="219">
        <v>13</v>
      </c>
    </row>
    <row r="104" spans="4:10" ht="15.75" customHeight="1" x14ac:dyDescent="0.2">
      <c r="D104" s="514" t="s">
        <v>227</v>
      </c>
      <c r="E104" s="218"/>
      <c r="F104" s="218"/>
      <c r="G104" s="218"/>
      <c r="H104" s="217"/>
      <c r="I104" s="217"/>
      <c r="J104" s="18"/>
    </row>
    <row r="105" spans="4:10" ht="15.75" customHeight="1" x14ac:dyDescent="0.2">
      <c r="D105" s="72" t="s">
        <v>145</v>
      </c>
    </row>
    <row r="106" spans="4:10" ht="15.75" customHeight="1" x14ac:dyDescent="0.2">
      <c r="D106" s="158" t="s">
        <v>224</v>
      </c>
      <c r="E106" s="129"/>
    </row>
    <row r="107" spans="4:10" ht="15.95" customHeight="1" x14ac:dyDescent="0.2"/>
    <row r="108" spans="4:10" ht="15.95" customHeight="1" x14ac:dyDescent="0.2"/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</sheetData>
  <sortState ref="E85:J95">
    <sortCondition ref="E85:E95"/>
  </sortState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4" min="2" max="12" man="1"/>
    <brk id="71" min="2" max="12" man="1"/>
  </rowBreaks>
  <ignoredErrors>
    <ignoredError sqref="H85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7" width="9.7109375" style="19" customWidth="1"/>
    <col min="8" max="10" width="14.7109375" style="19" customWidth="1"/>
    <col min="11" max="11" width="8.42578125" style="19" customWidth="1"/>
    <col min="12" max="12" width="11.28515625" style="19" customWidth="1"/>
    <col min="13" max="16384" width="9.140625" style="19"/>
  </cols>
  <sheetData>
    <row r="1" spans="1:29" ht="15.95" customHeight="1" x14ac:dyDescent="0.2">
      <c r="A1" s="241"/>
      <c r="B1" s="241"/>
      <c r="C1" s="18"/>
      <c r="D1" s="18"/>
      <c r="E1" s="18"/>
      <c r="F1" s="18"/>
      <c r="G1" s="18"/>
      <c r="H1" s="18"/>
      <c r="I1" s="18"/>
      <c r="J1" s="18"/>
      <c r="K1" s="18"/>
    </row>
    <row r="2" spans="1:29" ht="12" customHeight="1" x14ac:dyDescent="0.2">
      <c r="A2" s="241"/>
      <c r="B2" s="242"/>
      <c r="C2" s="20"/>
      <c r="D2" s="20"/>
      <c r="E2" s="20"/>
      <c r="F2" s="20"/>
      <c r="G2" s="20"/>
      <c r="H2" s="20"/>
      <c r="I2" s="20"/>
      <c r="J2" s="20"/>
      <c r="K2" s="20"/>
    </row>
    <row r="3" spans="1:29" ht="12" customHeight="1" x14ac:dyDescent="0.2">
      <c r="A3" s="241"/>
      <c r="B3" s="242"/>
      <c r="C3" s="20"/>
      <c r="D3" s="20"/>
      <c r="E3" s="20"/>
      <c r="F3" s="20"/>
      <c r="G3" s="20"/>
      <c r="H3" s="20"/>
      <c r="I3" s="20"/>
      <c r="J3" s="20"/>
      <c r="K3" s="20"/>
    </row>
    <row r="4" spans="1:29" ht="12" customHeight="1" x14ac:dyDescent="0.2">
      <c r="A4" s="241"/>
      <c r="B4" s="242"/>
      <c r="C4" s="20"/>
      <c r="D4" s="20"/>
      <c r="E4" s="20" t="s">
        <v>39</v>
      </c>
      <c r="F4" s="20"/>
      <c r="G4" s="20"/>
      <c r="H4" s="20"/>
      <c r="I4" s="20"/>
      <c r="J4" s="20"/>
      <c r="K4" s="20"/>
    </row>
    <row r="5" spans="1:29" ht="24" customHeight="1" x14ac:dyDescent="0.2">
      <c r="A5" s="241"/>
      <c r="B5" s="241"/>
    </row>
    <row r="6" spans="1:29" ht="18" customHeight="1" x14ac:dyDescent="0.2">
      <c r="C6" s="482" t="s">
        <v>96</v>
      </c>
    </row>
    <row r="7" spans="1:29" ht="18" customHeight="1" x14ac:dyDescent="0.2">
      <c r="C7" s="483" t="s">
        <v>97</v>
      </c>
    </row>
    <row r="8" spans="1:29" ht="9" customHeight="1" x14ac:dyDescent="0.2">
      <c r="C8" s="29"/>
    </row>
    <row r="9" spans="1:29" s="104" customFormat="1" ht="15.95" customHeight="1" x14ac:dyDescent="0.2">
      <c r="A9" s="1"/>
      <c r="B9" s="1"/>
      <c r="C9" s="110"/>
      <c r="D9" s="110"/>
      <c r="E9" s="110"/>
      <c r="F9" s="110"/>
      <c r="G9" s="110"/>
      <c r="H9" s="110"/>
      <c r="I9" s="110"/>
      <c r="J9" s="110"/>
      <c r="AA9" s="144"/>
      <c r="AB9" s="144"/>
      <c r="AC9" s="144"/>
    </row>
    <row r="10" spans="1:29" s="104" customFormat="1" ht="15.75" customHeight="1" x14ac:dyDescent="0.2">
      <c r="A10" s="1"/>
      <c r="B10" s="1"/>
      <c r="C10" s="110"/>
      <c r="D10" s="110"/>
      <c r="E10" s="110"/>
      <c r="F10" s="110"/>
      <c r="G10" s="110"/>
      <c r="H10" s="110"/>
      <c r="I10" s="110"/>
      <c r="J10" s="110"/>
      <c r="AA10" s="144"/>
      <c r="AB10" s="144"/>
      <c r="AC10" s="144"/>
    </row>
    <row r="11" spans="1:29" s="104" customFormat="1" ht="15.95" customHeight="1" x14ac:dyDescent="0.2">
      <c r="A11" s="1"/>
      <c r="B11" s="1"/>
      <c r="D11" s="131" t="s">
        <v>161</v>
      </c>
      <c r="J11" s="250"/>
      <c r="X11" s="143"/>
      <c r="Y11" s="103"/>
      <c r="Z11" s="103"/>
    </row>
    <row r="12" spans="1:29" s="104" customFormat="1" ht="6.75" customHeight="1" x14ac:dyDescent="0.2">
      <c r="A12" s="1"/>
      <c r="B12" s="1"/>
      <c r="X12" s="143"/>
      <c r="Y12" s="103"/>
      <c r="Z12" s="103"/>
    </row>
    <row r="13" spans="1:29" s="104" customFormat="1" ht="18.75" customHeight="1" x14ac:dyDescent="0.2">
      <c r="A13" s="1"/>
      <c r="B13" s="1"/>
      <c r="D13" s="5" t="s">
        <v>223</v>
      </c>
      <c r="E13" s="78"/>
      <c r="F13" s="153"/>
      <c r="G13" s="153"/>
      <c r="H13" s="475" t="s">
        <v>176</v>
      </c>
      <c r="I13" s="147" t="s">
        <v>41</v>
      </c>
      <c r="Y13" s="143"/>
      <c r="Z13" s="103"/>
      <c r="AA13" s="103"/>
    </row>
    <row r="14" spans="1:29" s="104" customFormat="1" ht="15.95" customHeight="1" x14ac:dyDescent="0.2">
      <c r="A14" s="1"/>
      <c r="B14" s="1"/>
      <c r="D14" s="43" t="s">
        <v>162</v>
      </c>
      <c r="E14" s="527"/>
      <c r="F14" s="42"/>
      <c r="G14" s="44"/>
      <c r="H14" s="238">
        <v>18</v>
      </c>
      <c r="I14" s="417">
        <f>(H14*100)/$H$17</f>
        <v>64.285714285714292</v>
      </c>
    </row>
    <row r="15" spans="1:29" s="104" customFormat="1" ht="15.95" customHeight="1" x14ac:dyDescent="0.2">
      <c r="A15" s="1"/>
      <c r="B15" s="1"/>
      <c r="D15" s="112" t="s">
        <v>163</v>
      </c>
      <c r="E15" s="402"/>
      <c r="F15" s="113"/>
      <c r="G15" s="114"/>
      <c r="H15" s="236">
        <v>9</v>
      </c>
      <c r="I15" s="223">
        <f>(H15*100)/$H$17</f>
        <v>32.142857142857146</v>
      </c>
      <c r="J15" s="110"/>
      <c r="K15" s="110"/>
      <c r="L15" s="110"/>
    </row>
    <row r="16" spans="1:29" s="104" customFormat="1" ht="15.75" customHeight="1" x14ac:dyDescent="0.2">
      <c r="A16" s="1"/>
      <c r="B16" s="1"/>
      <c r="D16" s="43" t="s">
        <v>164</v>
      </c>
      <c r="E16" s="527"/>
      <c r="F16" s="42"/>
      <c r="G16" s="44"/>
      <c r="H16" s="235">
        <v>1</v>
      </c>
      <c r="I16" s="234">
        <f>(H16*100)/$H$17</f>
        <v>3.5714285714285716</v>
      </c>
      <c r="J16" s="110"/>
      <c r="K16" s="110"/>
      <c r="L16" s="110"/>
    </row>
    <row r="17" spans="1:11" s="104" customFormat="1" ht="15.95" customHeight="1" x14ac:dyDescent="0.2">
      <c r="A17" s="1"/>
      <c r="B17" s="1"/>
      <c r="C17" s="110"/>
      <c r="D17" s="36"/>
      <c r="E17" s="37"/>
      <c r="F17" s="516" t="s">
        <v>146</v>
      </c>
      <c r="G17" s="38"/>
      <c r="H17" s="35">
        <f>SUM(H14:H16)</f>
        <v>28</v>
      </c>
      <c r="I17" s="276">
        <f>(H17*100)/$H$17</f>
        <v>100</v>
      </c>
      <c r="J17" s="110"/>
      <c r="K17" s="110"/>
    </row>
    <row r="18" spans="1:11" ht="15.75" customHeight="1" x14ac:dyDescent="0.2">
      <c r="C18" s="20"/>
      <c r="D18" s="72" t="s">
        <v>145</v>
      </c>
      <c r="I18" s="20"/>
      <c r="J18" s="20"/>
      <c r="K18" s="20"/>
    </row>
    <row r="19" spans="1:11" ht="15.75" customHeight="1" x14ac:dyDescent="0.2">
      <c r="C19" s="20"/>
      <c r="D19" s="72" t="s">
        <v>224</v>
      </c>
      <c r="E19" s="20"/>
      <c r="F19" s="20"/>
      <c r="G19" s="20"/>
      <c r="H19" s="20"/>
      <c r="I19" s="20"/>
      <c r="J19" s="20"/>
      <c r="K19" s="20"/>
    </row>
    <row r="20" spans="1:11" ht="14.25" customHeight="1" x14ac:dyDescent="0.2">
      <c r="D20" s="72"/>
    </row>
    <row r="21" spans="1:11" ht="15.95" customHeight="1" x14ac:dyDescent="0.2">
      <c r="D21" s="131" t="s">
        <v>209</v>
      </c>
      <c r="E21" s="20"/>
      <c r="F21" s="20"/>
      <c r="G21" s="20"/>
    </row>
    <row r="22" spans="1:11" ht="6.75" customHeight="1" x14ac:dyDescent="0.2">
      <c r="D22" s="131"/>
      <c r="E22" s="18"/>
      <c r="F22" s="18"/>
      <c r="G22" s="18"/>
    </row>
    <row r="23" spans="1:11" ht="18.75" customHeight="1" x14ac:dyDescent="0.2">
      <c r="C23" s="18"/>
      <c r="D23" s="30" t="s">
        <v>181</v>
      </c>
      <c r="E23" s="31"/>
      <c r="F23" s="525"/>
      <c r="G23" s="32"/>
      <c r="H23" s="528" t="s">
        <v>204</v>
      </c>
      <c r="I23" s="147" t="s">
        <v>41</v>
      </c>
    </row>
    <row r="24" spans="1:11" ht="15.75" customHeight="1" x14ac:dyDescent="0.2">
      <c r="D24" s="363"/>
      <c r="E24" s="256" t="s">
        <v>165</v>
      </c>
      <c r="F24" s="256"/>
      <c r="G24" s="257"/>
      <c r="H24" s="259">
        <v>7</v>
      </c>
      <c r="I24" s="422">
        <f t="shared" ref="I24:I31" si="0">H24*100/$H$32</f>
        <v>25</v>
      </c>
      <c r="K24" s="20"/>
    </row>
    <row r="25" spans="1:11" ht="15.75" customHeight="1" x14ac:dyDescent="0.2">
      <c r="D25" s="360"/>
      <c r="E25" s="264" t="s">
        <v>166</v>
      </c>
      <c r="F25" s="264"/>
      <c r="G25" s="265"/>
      <c r="H25" s="267">
        <v>5</v>
      </c>
      <c r="I25" s="423">
        <f t="shared" si="0"/>
        <v>17.857142857142858</v>
      </c>
      <c r="K25" s="20"/>
    </row>
    <row r="26" spans="1:11" ht="15.75" customHeight="1" x14ac:dyDescent="0.2">
      <c r="D26" s="263"/>
      <c r="E26" s="264" t="s">
        <v>167</v>
      </c>
      <c r="F26" s="264"/>
      <c r="G26" s="265"/>
      <c r="H26" s="267">
        <v>0</v>
      </c>
      <c r="I26" s="423">
        <f t="shared" si="0"/>
        <v>0</v>
      </c>
      <c r="K26" s="20"/>
    </row>
    <row r="27" spans="1:11" ht="15.75" customHeight="1" x14ac:dyDescent="0.2">
      <c r="D27" s="263"/>
      <c r="E27" s="264" t="s">
        <v>168</v>
      </c>
      <c r="F27" s="264"/>
      <c r="G27" s="265"/>
      <c r="H27" s="267">
        <v>4</v>
      </c>
      <c r="I27" s="423">
        <f t="shared" si="0"/>
        <v>14.285714285714286</v>
      </c>
      <c r="K27" s="20"/>
    </row>
    <row r="28" spans="1:11" ht="15.75" customHeight="1" x14ac:dyDescent="0.2">
      <c r="D28" s="263"/>
      <c r="E28" s="264" t="s">
        <v>169</v>
      </c>
      <c r="F28" s="264"/>
      <c r="G28" s="265"/>
      <c r="H28" s="267">
        <v>0</v>
      </c>
      <c r="I28" s="423">
        <f t="shared" si="0"/>
        <v>0</v>
      </c>
      <c r="J28" s="54"/>
      <c r="K28" s="20"/>
    </row>
    <row r="29" spans="1:11" ht="15.75" customHeight="1" x14ac:dyDescent="0.2">
      <c r="D29" s="263"/>
      <c r="E29" s="264" t="s">
        <v>170</v>
      </c>
      <c r="F29" s="264"/>
      <c r="G29" s="265"/>
      <c r="H29" s="267">
        <v>3</v>
      </c>
      <c r="I29" s="423">
        <f t="shared" si="0"/>
        <v>10.714285714285714</v>
      </c>
      <c r="J29" s="54"/>
      <c r="K29" s="20"/>
    </row>
    <row r="30" spans="1:11" ht="15.75" customHeight="1" x14ac:dyDescent="0.2">
      <c r="D30" s="263"/>
      <c r="E30" s="264" t="s">
        <v>171</v>
      </c>
      <c r="F30" s="264"/>
      <c r="G30" s="265"/>
      <c r="H30" s="267">
        <v>6</v>
      </c>
      <c r="I30" s="423">
        <f t="shared" si="0"/>
        <v>21.428571428571427</v>
      </c>
      <c r="K30" s="20"/>
    </row>
    <row r="31" spans="1:11" ht="15.75" customHeight="1" x14ac:dyDescent="0.2">
      <c r="D31" s="260"/>
      <c r="E31" s="261" t="s">
        <v>172</v>
      </c>
      <c r="F31" s="261"/>
      <c r="G31" s="262"/>
      <c r="H31" s="226">
        <v>3</v>
      </c>
      <c r="I31" s="382">
        <f t="shared" si="0"/>
        <v>10.714285714285714</v>
      </c>
      <c r="K31" s="20"/>
    </row>
    <row r="32" spans="1:11" ht="15.75" customHeight="1" x14ac:dyDescent="0.2">
      <c r="D32" s="80"/>
      <c r="E32" s="516" t="s">
        <v>146</v>
      </c>
      <c r="F32" s="81"/>
      <c r="G32" s="39"/>
      <c r="H32" s="35">
        <f>SUM(H24:H31)</f>
        <v>28</v>
      </c>
      <c r="I32" s="276">
        <f>SUM(I24:I31)</f>
        <v>100</v>
      </c>
      <c r="K32" s="20"/>
    </row>
    <row r="33" spans="3:17" ht="15.75" customHeight="1" x14ac:dyDescent="0.2">
      <c r="D33" s="72" t="s">
        <v>145</v>
      </c>
    </row>
    <row r="34" spans="3:17" ht="15.75" customHeight="1" x14ac:dyDescent="0.2">
      <c r="D34" s="72" t="s">
        <v>224</v>
      </c>
      <c r="E34" s="54"/>
      <c r="F34" s="54"/>
      <c r="G34" s="54"/>
      <c r="H34" s="54"/>
      <c r="I34" s="54"/>
      <c r="O34" s="18"/>
    </row>
    <row r="35" spans="3:17" ht="15.7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</row>
    <row r="36" spans="3:17" ht="15" customHeight="1" x14ac:dyDescent="0.2">
      <c r="D36" s="499" t="s">
        <v>210</v>
      </c>
      <c r="E36" s="20"/>
      <c r="F36" s="20"/>
      <c r="G36" s="20"/>
      <c r="H36" s="20"/>
      <c r="I36" s="20"/>
      <c r="J36" s="20"/>
      <c r="K36" s="20"/>
    </row>
    <row r="37" spans="3:17" ht="6.7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</row>
    <row r="38" spans="3:17" ht="18.75" customHeight="1" x14ac:dyDescent="0.2">
      <c r="C38" s="20"/>
      <c r="D38" s="517" t="s">
        <v>179</v>
      </c>
      <c r="E38" s="459"/>
      <c r="F38" s="145"/>
      <c r="G38" s="146"/>
      <c r="H38" s="528" t="s">
        <v>204</v>
      </c>
      <c r="I38" s="147" t="s">
        <v>41</v>
      </c>
      <c r="J38" s="409"/>
    </row>
    <row r="39" spans="3:17" ht="15" customHeight="1" x14ac:dyDescent="0.2">
      <c r="C39" s="56"/>
      <c r="D39" s="445"/>
      <c r="E39" s="446" t="s">
        <v>3</v>
      </c>
      <c r="F39" s="446"/>
      <c r="G39" s="447"/>
      <c r="H39" s="521">
        <v>2</v>
      </c>
      <c r="I39" s="410">
        <f t="shared" ref="I39:I51" si="1">H39*100/$H$52</f>
        <v>7.1428571428571432</v>
      </c>
      <c r="J39" s="54"/>
      <c r="K39" s="54"/>
      <c r="L39" s="54"/>
      <c r="M39" s="54"/>
      <c r="N39" s="54"/>
      <c r="O39" s="54"/>
      <c r="P39" s="54"/>
      <c r="Q39" s="54"/>
    </row>
    <row r="40" spans="3:17" ht="15" customHeight="1" x14ac:dyDescent="0.2">
      <c r="C40" s="56"/>
      <c r="D40" s="184"/>
      <c r="E40" s="42" t="s">
        <v>82</v>
      </c>
      <c r="F40" s="42"/>
      <c r="G40" s="44"/>
      <c r="H40" s="521">
        <v>1</v>
      </c>
      <c r="I40" s="410">
        <f t="shared" si="1"/>
        <v>3.5714285714285716</v>
      </c>
      <c r="J40" s="54"/>
      <c r="K40" s="54"/>
      <c r="L40" s="54"/>
      <c r="M40" s="54"/>
      <c r="N40" s="54"/>
      <c r="O40" s="54"/>
      <c r="P40" s="54"/>
      <c r="Q40" s="54"/>
    </row>
    <row r="41" spans="3:17" ht="15" customHeight="1" x14ac:dyDescent="0.2">
      <c r="C41" s="56"/>
      <c r="D41" s="184"/>
      <c r="E41" s="113" t="s">
        <v>71</v>
      </c>
      <c r="F41" s="113"/>
      <c r="G41" s="114"/>
      <c r="H41" s="521">
        <v>1</v>
      </c>
      <c r="I41" s="410">
        <f t="shared" si="1"/>
        <v>3.5714285714285716</v>
      </c>
      <c r="J41" s="132"/>
    </row>
    <row r="42" spans="3:17" ht="15" customHeight="1" x14ac:dyDescent="0.2">
      <c r="C42" s="56"/>
      <c r="D42" s="185"/>
      <c r="E42" s="113" t="s">
        <v>6</v>
      </c>
      <c r="F42" s="113"/>
      <c r="G42" s="402"/>
      <c r="H42" s="521">
        <v>3</v>
      </c>
      <c r="I42" s="410">
        <f t="shared" si="1"/>
        <v>10.714285714285714</v>
      </c>
    </row>
    <row r="43" spans="3:17" ht="15" customHeight="1" x14ac:dyDescent="0.2">
      <c r="C43" s="56"/>
      <c r="D43" s="185"/>
      <c r="E43" s="113" t="s">
        <v>7</v>
      </c>
      <c r="F43" s="113"/>
      <c r="G43" s="402"/>
      <c r="H43" s="521">
        <v>2</v>
      </c>
      <c r="I43" s="410">
        <f t="shared" si="1"/>
        <v>7.1428571428571432</v>
      </c>
    </row>
    <row r="44" spans="3:17" ht="15" customHeight="1" x14ac:dyDescent="0.2">
      <c r="C44" s="56"/>
      <c r="D44" s="185"/>
      <c r="E44" s="113" t="s">
        <v>79</v>
      </c>
      <c r="F44" s="113"/>
      <c r="G44" s="233"/>
      <c r="H44" s="521">
        <v>10</v>
      </c>
      <c r="I44" s="410">
        <f t="shared" si="1"/>
        <v>35.714285714285715</v>
      </c>
    </row>
    <row r="45" spans="3:17" ht="15" customHeight="1" x14ac:dyDescent="0.2">
      <c r="C45" s="56"/>
      <c r="D45" s="184"/>
      <c r="E45" s="113" t="s">
        <v>11</v>
      </c>
      <c r="F45" s="113"/>
      <c r="G45" s="114"/>
      <c r="H45" s="522">
        <v>1</v>
      </c>
      <c r="I45" s="410">
        <f t="shared" si="1"/>
        <v>3.5714285714285716</v>
      </c>
    </row>
    <row r="46" spans="3:17" ht="15" customHeight="1" x14ac:dyDescent="0.2">
      <c r="C46" s="56"/>
      <c r="D46" s="184"/>
      <c r="E46" s="113" t="s">
        <v>13</v>
      </c>
      <c r="F46" s="113"/>
      <c r="G46" s="114"/>
      <c r="H46" s="523">
        <v>1</v>
      </c>
      <c r="I46" s="410">
        <f t="shared" si="1"/>
        <v>3.5714285714285716</v>
      </c>
    </row>
    <row r="47" spans="3:17" ht="15" customHeight="1" x14ac:dyDescent="0.2">
      <c r="C47" s="56"/>
      <c r="D47" s="184"/>
      <c r="E47" s="113" t="s">
        <v>16</v>
      </c>
      <c r="F47" s="113"/>
      <c r="G47" s="114"/>
      <c r="H47" s="521">
        <v>2</v>
      </c>
      <c r="I47" s="410">
        <f t="shared" si="1"/>
        <v>7.1428571428571432</v>
      </c>
    </row>
    <row r="48" spans="3:17" ht="15" customHeight="1" x14ac:dyDescent="0.2">
      <c r="C48" s="56"/>
      <c r="D48" s="184"/>
      <c r="E48" s="113" t="s">
        <v>74</v>
      </c>
      <c r="F48" s="113"/>
      <c r="G48" s="114"/>
      <c r="H48" s="521">
        <v>2</v>
      </c>
      <c r="I48" s="410">
        <f t="shared" si="1"/>
        <v>7.1428571428571432</v>
      </c>
    </row>
    <row r="49" spans="3:15" ht="15" customHeight="1" x14ac:dyDescent="0.2">
      <c r="C49" s="56"/>
      <c r="D49" s="184"/>
      <c r="E49" s="113" t="s">
        <v>68</v>
      </c>
      <c r="F49" s="113"/>
      <c r="G49" s="114"/>
      <c r="H49" s="521">
        <v>1</v>
      </c>
      <c r="I49" s="410">
        <f t="shared" si="1"/>
        <v>3.5714285714285716</v>
      </c>
    </row>
    <row r="50" spans="3:15" ht="15" customHeight="1" x14ac:dyDescent="0.2">
      <c r="C50" s="56"/>
      <c r="D50" s="184"/>
      <c r="E50" s="113" t="s">
        <v>64</v>
      </c>
      <c r="F50" s="113"/>
      <c r="G50" s="114"/>
      <c r="H50" s="521">
        <v>1</v>
      </c>
      <c r="I50" s="410">
        <f t="shared" si="1"/>
        <v>3.5714285714285716</v>
      </c>
    </row>
    <row r="51" spans="3:15" ht="15" customHeight="1" x14ac:dyDescent="0.2">
      <c r="C51" s="56"/>
      <c r="D51" s="418"/>
      <c r="E51" s="232" t="s">
        <v>23</v>
      </c>
      <c r="F51" s="419"/>
      <c r="G51" s="420"/>
      <c r="H51" s="524">
        <v>1</v>
      </c>
      <c r="I51" s="421">
        <f t="shared" si="1"/>
        <v>3.5714285714285716</v>
      </c>
    </row>
    <row r="52" spans="3:15" ht="15" customHeight="1" x14ac:dyDescent="0.2">
      <c r="D52" s="36"/>
      <c r="E52" s="519" t="s">
        <v>146</v>
      </c>
      <c r="F52" s="239"/>
      <c r="G52" s="142"/>
      <c r="H52" s="408">
        <f>SUM(H39:H51)</f>
        <v>28</v>
      </c>
      <c r="I52" s="208">
        <f>SUM(I39:I51)</f>
        <v>99.999999999999986</v>
      </c>
    </row>
    <row r="53" spans="3:15" ht="15" customHeight="1" x14ac:dyDescent="0.2">
      <c r="D53" s="72" t="s">
        <v>145</v>
      </c>
    </row>
    <row r="54" spans="3:15" ht="15" customHeight="1" x14ac:dyDescent="0.2">
      <c r="D54" s="72" t="s">
        <v>224</v>
      </c>
    </row>
    <row r="55" spans="3:15" ht="15" customHeight="1" x14ac:dyDescent="0.2">
      <c r="D55" s="72"/>
      <c r="E55" s="54"/>
      <c r="F55" s="54"/>
      <c r="G55" s="54"/>
      <c r="H55" s="54"/>
      <c r="I55" s="54"/>
      <c r="O55" s="18"/>
    </row>
    <row r="56" spans="3:15" ht="15.75" customHeight="1" x14ac:dyDescent="0.2">
      <c r="D56" s="131" t="s">
        <v>173</v>
      </c>
      <c r="E56" s="20"/>
      <c r="F56" s="225"/>
      <c r="G56" s="225"/>
      <c r="H56" s="225"/>
      <c r="I56" s="225"/>
      <c r="J56" s="224"/>
    </row>
    <row r="57" spans="3:15" ht="6.75" customHeight="1" x14ac:dyDescent="0.2">
      <c r="D57" s="131"/>
      <c r="E57" s="20"/>
      <c r="F57" s="225"/>
      <c r="G57" s="225"/>
      <c r="H57" s="225"/>
      <c r="I57" s="225"/>
      <c r="J57" s="224"/>
    </row>
    <row r="58" spans="3:15" ht="27" customHeight="1" x14ac:dyDescent="0.2">
      <c r="C58" s="20"/>
      <c r="D58" s="448" t="s">
        <v>203</v>
      </c>
      <c r="E58" s="449"/>
      <c r="F58" s="449"/>
      <c r="G58" s="526"/>
      <c r="H58" s="529" t="s">
        <v>204</v>
      </c>
      <c r="I58" s="82" t="s">
        <v>211</v>
      </c>
      <c r="J58" s="83" t="s">
        <v>212</v>
      </c>
      <c r="K58" s="54"/>
      <c r="L58" s="54"/>
      <c r="M58" s="54"/>
    </row>
    <row r="59" spans="3:15" ht="15.75" customHeight="1" x14ac:dyDescent="0.2">
      <c r="D59" s="373" t="s">
        <v>151</v>
      </c>
      <c r="E59" s="450"/>
      <c r="F59" s="450"/>
      <c r="G59" s="451"/>
      <c r="H59" s="287">
        <v>4</v>
      </c>
      <c r="I59" s="141">
        <f>H59*100/$H$65</f>
        <v>100</v>
      </c>
      <c r="J59" s="141">
        <f>H59*100/$H$17</f>
        <v>14.285714285714286</v>
      </c>
      <c r="K59" s="54"/>
      <c r="L59" s="54"/>
      <c r="M59" s="54"/>
    </row>
    <row r="60" spans="3:15" ht="15.75" customHeight="1" x14ac:dyDescent="0.2">
      <c r="D60" s="88"/>
      <c r="E60" s="330" t="s">
        <v>174</v>
      </c>
      <c r="F60" s="330"/>
      <c r="G60" s="89"/>
      <c r="H60" s="90">
        <f>SUM(H61:H64)</f>
        <v>4</v>
      </c>
      <c r="I60" s="141">
        <f>H60*100/$H$65</f>
        <v>100</v>
      </c>
      <c r="J60" s="141">
        <f>H60*100/$H$17</f>
        <v>14.285714285714286</v>
      </c>
    </row>
    <row r="61" spans="3:15" ht="15.75" customHeight="1" x14ac:dyDescent="0.2">
      <c r="D61" s="302"/>
      <c r="E61" s="272" t="s">
        <v>84</v>
      </c>
      <c r="F61" s="272"/>
      <c r="G61" s="273"/>
      <c r="H61" s="269">
        <v>1</v>
      </c>
      <c r="I61" s="270">
        <f>H61*100/$H$65</f>
        <v>25</v>
      </c>
      <c r="J61" s="270">
        <f>H61*100/$H$17</f>
        <v>3.5714285714285716</v>
      </c>
    </row>
    <row r="62" spans="3:15" ht="15.75" customHeight="1" x14ac:dyDescent="0.2">
      <c r="D62" s="268"/>
      <c r="E62" s="272" t="s">
        <v>59</v>
      </c>
      <c r="F62" s="272"/>
      <c r="G62" s="273"/>
      <c r="H62" s="269">
        <v>1</v>
      </c>
      <c r="I62" s="270">
        <f t="shared" ref="I62:I64" si="2">H62*100/$H$65</f>
        <v>25</v>
      </c>
      <c r="J62" s="270">
        <f t="shared" ref="J62:J64" si="3">H62*100/$H$17</f>
        <v>3.5714285714285716</v>
      </c>
    </row>
    <row r="63" spans="3:15" ht="15.75" customHeight="1" x14ac:dyDescent="0.2">
      <c r="D63" s="271"/>
      <c r="E63" s="272" t="s">
        <v>57</v>
      </c>
      <c r="F63" s="272"/>
      <c r="G63" s="273"/>
      <c r="H63" s="269">
        <v>1</v>
      </c>
      <c r="I63" s="270">
        <f t="shared" si="2"/>
        <v>25</v>
      </c>
      <c r="J63" s="270">
        <f t="shared" si="3"/>
        <v>3.5714285714285716</v>
      </c>
    </row>
    <row r="64" spans="3:15" ht="15.75" customHeight="1" x14ac:dyDescent="0.2">
      <c r="D64" s="375"/>
      <c r="E64" s="452" t="s">
        <v>60</v>
      </c>
      <c r="F64" s="452"/>
      <c r="G64" s="453"/>
      <c r="H64" s="454">
        <v>1</v>
      </c>
      <c r="I64" s="455">
        <f t="shared" si="2"/>
        <v>25</v>
      </c>
      <c r="J64" s="455">
        <f t="shared" si="3"/>
        <v>3.5714285714285716</v>
      </c>
    </row>
    <row r="65" spans="4:10" ht="15.75" customHeight="1" x14ac:dyDescent="0.2">
      <c r="D65" s="98"/>
      <c r="E65" s="150" t="s">
        <v>160</v>
      </c>
      <c r="F65" s="150"/>
      <c r="G65" s="274"/>
      <c r="H65" s="456">
        <f>H59</f>
        <v>4</v>
      </c>
      <c r="I65" s="457">
        <f>I59</f>
        <v>100</v>
      </c>
      <c r="J65" s="458">
        <f>J59</f>
        <v>14.285714285714286</v>
      </c>
    </row>
    <row r="66" spans="4:10" ht="15.75" customHeight="1" x14ac:dyDescent="0.2">
      <c r="D66" s="72" t="s">
        <v>145</v>
      </c>
    </row>
    <row r="67" spans="4:10" ht="15.75" customHeight="1" x14ac:dyDescent="0.2">
      <c r="D67" s="72" t="s">
        <v>224</v>
      </c>
    </row>
    <row r="68" spans="4:10" ht="15.75" customHeight="1" x14ac:dyDescent="0.2">
      <c r="D68" s="72"/>
    </row>
    <row r="69" spans="4:10" ht="15.95" customHeight="1" x14ac:dyDescent="0.2">
      <c r="D69" s="131" t="s">
        <v>228</v>
      </c>
      <c r="E69" s="18"/>
      <c r="F69" s="18"/>
      <c r="G69" s="18"/>
    </row>
    <row r="70" spans="4:10" ht="6.75" customHeight="1" x14ac:dyDescent="0.2">
      <c r="D70" s="131"/>
      <c r="E70" s="18"/>
      <c r="F70" s="18"/>
      <c r="G70" s="18"/>
    </row>
    <row r="71" spans="4:10" ht="24" customHeight="1" x14ac:dyDescent="0.2">
      <c r="D71" s="77"/>
      <c r="E71" s="78"/>
      <c r="F71" s="78"/>
      <c r="G71" s="78"/>
      <c r="H71" s="79"/>
      <c r="I71" s="528" t="s">
        <v>204</v>
      </c>
    </row>
    <row r="72" spans="4:10" ht="15.95" customHeight="1" x14ac:dyDescent="0.2">
      <c r="D72" s="222" t="s">
        <v>226</v>
      </c>
      <c r="E72" s="221"/>
      <c r="F72" s="221"/>
      <c r="G72" s="221"/>
      <c r="H72" s="220"/>
      <c r="I72" s="219">
        <v>5</v>
      </c>
    </row>
    <row r="73" spans="4:10" ht="15.95" customHeight="1" x14ac:dyDescent="0.2">
      <c r="D73" s="165" t="s">
        <v>227</v>
      </c>
      <c r="E73" s="218"/>
      <c r="F73" s="218"/>
      <c r="G73" s="218"/>
      <c r="H73" s="217"/>
      <c r="I73" s="217"/>
      <c r="J73" s="18"/>
    </row>
    <row r="74" spans="4:10" ht="15.75" customHeight="1" x14ac:dyDescent="0.2">
      <c r="D74" s="72" t="s">
        <v>145</v>
      </c>
    </row>
    <row r="75" spans="4:10" ht="15.75" customHeight="1" x14ac:dyDescent="0.2">
      <c r="D75" s="72" t="s">
        <v>224</v>
      </c>
    </row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29" ht="15.95" customHeight="1" x14ac:dyDescent="0.2"/>
    <row r="82" spans="3:29" ht="15.95" customHeight="1" x14ac:dyDescent="0.2"/>
    <row r="83" spans="3:29" ht="15.95" customHeight="1" x14ac:dyDescent="0.2"/>
    <row r="84" spans="3:29" ht="15.95" customHeight="1" x14ac:dyDescent="0.2"/>
    <row r="85" spans="3:29" ht="15.95" customHeight="1" x14ac:dyDescent="0.2"/>
    <row r="86" spans="3:29" ht="15.95" customHeight="1" x14ac:dyDescent="0.2"/>
    <row r="87" spans="3:29" ht="15.95" customHeight="1" x14ac:dyDescent="0.2"/>
    <row r="88" spans="3:29" s="1" customFormat="1" ht="15.95" customHeight="1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3:29" s="1" customFormat="1" ht="15.95" customHeight="1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3:29" s="1" customFormat="1" ht="15.95" customHeight="1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3:29" s="1" customFormat="1" ht="15.95" customHeight="1" x14ac:dyDescent="0.2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3:29" s="1" customFormat="1" ht="15.95" customHeight="1" x14ac:dyDescent="0.2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3:29" s="1" customFormat="1" ht="15.95" customHeight="1" x14ac:dyDescent="0.2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3:29" s="1" customFormat="1" ht="15.95" customHeight="1" x14ac:dyDescent="0.2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  <row r="95" spans="3:29" s="1" customFormat="1" ht="15.95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3:29" s="1" customFormat="1" ht="15.95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</row>
    <row r="97" spans="3:29" s="1" customFormat="1" ht="15.95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3:29" s="1" customFormat="1" ht="15.95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</row>
    <row r="99" spans="3:29" s="1" customFormat="1" ht="15.95" customHeight="1" x14ac:dyDescent="0.2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3:29" s="1" customFormat="1" ht="15.95" customHeight="1" x14ac:dyDescent="0.2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</row>
    <row r="101" spans="3:29" s="1" customFormat="1" ht="15.95" customHeight="1" x14ac:dyDescent="0.2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3:29" s="1" customFormat="1" ht="15.95" customHeight="1" x14ac:dyDescent="0.2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3:29" s="1" customFormat="1" ht="15.95" customHeight="1" x14ac:dyDescent="0.2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3:29" s="1" customFormat="1" ht="15.95" customHeight="1" x14ac:dyDescent="0.2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</row>
    <row r="105" spans="3:29" s="1" customFormat="1" ht="15.95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3:29" s="1" customFormat="1" ht="15.95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</row>
    <row r="107" spans="3:29" s="1" customFormat="1" ht="15.95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3:29" s="1" customFormat="1" ht="15.95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3:29" s="1" customFormat="1" ht="15.95" customHeight="1" x14ac:dyDescent="0.2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3:29" s="1" customFormat="1" ht="15.95" customHeight="1" x14ac:dyDescent="0.2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3:29" s="1" customFormat="1" ht="15.95" customHeight="1" x14ac:dyDescent="0.2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3:29" s="1" customFormat="1" ht="15.95" customHeight="1" x14ac:dyDescent="0.2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</row>
    <row r="113" spans="3:29" s="1" customFormat="1" ht="15.95" customHeight="1" x14ac:dyDescent="0.2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3:29" s="1" customFormat="1" ht="15.95" customHeight="1" x14ac:dyDescent="0.2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</row>
    <row r="115" spans="3:29" s="1" customFormat="1" ht="15.95" customHeight="1" x14ac:dyDescent="0.2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3:29" s="1" customFormat="1" ht="15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3:29" s="1" customFormat="1" ht="15.95" customHeight="1" x14ac:dyDescent="0.2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3:29" s="1" customFormat="1" ht="15.95" customHeight="1" x14ac:dyDescent="0.2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</row>
    <row r="119" spans="3:29" s="1" customFormat="1" ht="15.95" customHeight="1" x14ac:dyDescent="0.2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3:29" s="1" customFormat="1" ht="15.95" customHeight="1" x14ac:dyDescent="0.2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</row>
    <row r="121" spans="3:29" s="1" customFormat="1" ht="15.95" customHeight="1" x14ac:dyDescent="0.2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3:29" s="1" customFormat="1" ht="15.95" customHeight="1" x14ac:dyDescent="0.2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</row>
    <row r="123" spans="3:29" s="1" customFormat="1" ht="15.95" customHeight="1" x14ac:dyDescent="0.2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3:29" s="1" customFormat="1" ht="15.95" customHeight="1" x14ac:dyDescent="0.2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</row>
    <row r="125" spans="3:29" s="1" customFormat="1" ht="15.95" customHeight="1" x14ac:dyDescent="0.2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3:29" s="1" customFormat="1" ht="15.95" customHeight="1" x14ac:dyDescent="0.2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</row>
    <row r="127" spans="3:29" s="1" customFormat="1" ht="15.95" customHeight="1" x14ac:dyDescent="0.2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3:29" s="1" customFormat="1" ht="15.95" customHeight="1" x14ac:dyDescent="0.2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3:29" s="1" customFormat="1" ht="15.95" customHeight="1" x14ac:dyDescent="0.2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3:29" s="1" customFormat="1" ht="15.95" customHeight="1" x14ac:dyDescent="0.2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</row>
    <row r="131" spans="3:29" s="1" customFormat="1" ht="15.95" customHeight="1" x14ac:dyDescent="0.2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3:29" s="1" customFormat="1" ht="15.95" customHeight="1" x14ac:dyDescent="0.2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</row>
    <row r="133" spans="3:29" s="1" customFormat="1" ht="15.95" customHeight="1" x14ac:dyDescent="0.2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3:29" s="1" customFormat="1" ht="15.95" customHeight="1" x14ac:dyDescent="0.2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</row>
    <row r="135" spans="3:29" s="1" customFormat="1" ht="15.95" customHeight="1" x14ac:dyDescent="0.2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3:29" s="1" customFormat="1" ht="15.95" customHeight="1" x14ac:dyDescent="0.2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</row>
    <row r="137" spans="3:29" s="1" customFormat="1" ht="15.95" customHeight="1" x14ac:dyDescent="0.2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3:29" s="1" customFormat="1" ht="15.95" customHeight="1" x14ac:dyDescent="0.2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</row>
    <row r="139" spans="3:29" s="1" customFormat="1" ht="15.95" customHeight="1" x14ac:dyDescent="0.2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3:29" s="1" customFormat="1" ht="15.95" customHeight="1" x14ac:dyDescent="0.2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</row>
    <row r="141" spans="3:29" s="1" customFormat="1" ht="15.95" customHeight="1" x14ac:dyDescent="0.2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3:29" s="1" customFormat="1" ht="15.95" customHeight="1" x14ac:dyDescent="0.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</row>
    <row r="143" spans="3:29" s="1" customFormat="1" ht="15.95" customHeight="1" x14ac:dyDescent="0.2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3:29" s="1" customFormat="1" ht="15.95" customHeight="1" x14ac:dyDescent="0.2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</row>
    <row r="145" spans="3:29" s="1" customFormat="1" ht="15.95" customHeight="1" x14ac:dyDescent="0.2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3:29" s="1" customFormat="1" ht="15.95" customHeight="1" x14ac:dyDescent="0.2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3:29" s="1" customFormat="1" ht="15.95" customHeight="1" x14ac:dyDescent="0.2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3:29" s="1" customFormat="1" ht="15.95" customHeight="1" x14ac:dyDescent="0.2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</row>
    <row r="149" spans="3:29" s="1" customFormat="1" ht="15.95" customHeight="1" x14ac:dyDescent="0.2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3:29" s="1" customFormat="1" ht="15.95" customHeight="1" x14ac:dyDescent="0.2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</row>
    <row r="151" spans="3:29" s="1" customFormat="1" ht="15.95" customHeight="1" x14ac:dyDescent="0.2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3:29" s="1" customFormat="1" ht="15.95" customHeight="1" x14ac:dyDescent="0.2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3:29" s="1" customFormat="1" ht="15.95" customHeight="1" x14ac:dyDescent="0.2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3:29" s="1" customFormat="1" ht="15.95" customHeight="1" x14ac:dyDescent="0.2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</row>
    <row r="155" spans="3:29" s="1" customFormat="1" ht="15.95" customHeight="1" x14ac:dyDescent="0.2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3:29" s="1" customFormat="1" ht="15.95" customHeight="1" x14ac:dyDescent="0.2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</row>
    <row r="157" spans="3:29" s="1" customFormat="1" ht="15.95" customHeight="1" x14ac:dyDescent="0.2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3:29" s="1" customFormat="1" ht="15.95" customHeight="1" x14ac:dyDescent="0.2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</row>
    <row r="159" spans="3:29" s="1" customFormat="1" ht="15.95" customHeight="1" x14ac:dyDescent="0.2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3:29" s="1" customFormat="1" ht="15.95" customHeight="1" x14ac:dyDescent="0.2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</row>
    <row r="161" spans="3:29" s="1" customFormat="1" ht="15.95" customHeight="1" x14ac:dyDescent="0.2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</row>
    <row r="162" spans="3:29" s="1" customFormat="1" ht="15.95" customHeight="1" x14ac:dyDescent="0.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</row>
    <row r="163" spans="3:29" s="1" customFormat="1" ht="15.95" customHeight="1" x14ac:dyDescent="0.2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</row>
    <row r="164" spans="3:29" s="1" customFormat="1" ht="15.95" customHeight="1" x14ac:dyDescent="0.2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</row>
    <row r="165" spans="3:29" s="1" customFormat="1" ht="15.95" customHeight="1" x14ac:dyDescent="0.2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</row>
    <row r="166" spans="3:29" s="1" customFormat="1" ht="15.95" customHeight="1" x14ac:dyDescent="0.2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</row>
    <row r="167" spans="3:29" s="1" customFormat="1" ht="15.95" customHeight="1" x14ac:dyDescent="0.2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</row>
    <row r="168" spans="3:29" s="1" customFormat="1" ht="15.95" customHeight="1" x14ac:dyDescent="0.2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</row>
    <row r="169" spans="3:29" s="1" customFormat="1" ht="15.95" customHeight="1" x14ac:dyDescent="0.2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</row>
    <row r="170" spans="3:29" s="1" customFormat="1" ht="15.95" customHeight="1" x14ac:dyDescent="0.2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</row>
    <row r="171" spans="3:29" s="1" customFormat="1" ht="15.95" customHeight="1" x14ac:dyDescent="0.2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</row>
    <row r="172" spans="3:29" s="1" customFormat="1" ht="15.95" customHeight="1" x14ac:dyDescent="0.2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</row>
    <row r="173" spans="3:29" s="1" customFormat="1" ht="15.95" customHeight="1" x14ac:dyDescent="0.2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3:29" s="1" customFormat="1" ht="15.95" customHeight="1" x14ac:dyDescent="0.2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</row>
    <row r="175" spans="3:29" s="1" customFormat="1" ht="15.95" customHeight="1" x14ac:dyDescent="0.2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</row>
    <row r="176" spans="3:29" s="1" customFormat="1" ht="15.95" customHeight="1" x14ac:dyDescent="0.2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3:29" s="1" customFormat="1" ht="15.95" customHeight="1" x14ac:dyDescent="0.2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</row>
    <row r="178" spans="3:29" s="1" customFormat="1" ht="15.95" customHeight="1" x14ac:dyDescent="0.2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</row>
    <row r="179" spans="3:29" s="1" customFormat="1" ht="15.95" customHeight="1" x14ac:dyDescent="0.2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</row>
    <row r="180" spans="3:29" s="1" customFormat="1" ht="15.95" customHeight="1" x14ac:dyDescent="0.2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</row>
    <row r="181" spans="3:29" s="1" customFormat="1" ht="15.95" customHeight="1" x14ac:dyDescent="0.2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</row>
    <row r="182" spans="3:29" s="1" customFormat="1" ht="15.95" customHeight="1" x14ac:dyDescent="0.2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3:29" s="1" customFormat="1" ht="15.95" customHeight="1" x14ac:dyDescent="0.2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</row>
    <row r="184" spans="3:29" s="1" customFormat="1" ht="15.95" customHeight="1" x14ac:dyDescent="0.2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</row>
    <row r="185" spans="3:29" s="1" customFormat="1" ht="15.95" customHeight="1" x14ac:dyDescent="0.2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</row>
    <row r="186" spans="3:29" s="1" customFormat="1" ht="15.95" customHeight="1" x14ac:dyDescent="0.2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</row>
    <row r="187" spans="3:29" s="1" customFormat="1" ht="15.95" customHeight="1" x14ac:dyDescent="0.2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</row>
    <row r="188" spans="3:29" s="1" customFormat="1" ht="15.95" customHeight="1" x14ac:dyDescent="0.2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</row>
    <row r="189" spans="3:29" s="1" customFormat="1" ht="15.95" customHeight="1" x14ac:dyDescent="0.2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</row>
    <row r="190" spans="3:29" s="1" customFormat="1" ht="15.95" customHeight="1" x14ac:dyDescent="0.2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</row>
    <row r="191" spans="3:29" s="1" customFormat="1" ht="15.95" customHeight="1" x14ac:dyDescent="0.2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</row>
    <row r="192" spans="3:29" s="1" customFormat="1" ht="15.95" customHeight="1" x14ac:dyDescent="0.2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</row>
    <row r="193" spans="3:29" s="1" customFormat="1" ht="15.95" customHeight="1" x14ac:dyDescent="0.2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</row>
    <row r="194" spans="3:29" s="1" customFormat="1" ht="15.95" customHeight="1" x14ac:dyDescent="0.2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</row>
    <row r="195" spans="3:29" s="1" customFormat="1" ht="15.95" customHeight="1" x14ac:dyDescent="0.2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</row>
    <row r="196" spans="3:29" s="1" customFormat="1" ht="15.95" customHeight="1" x14ac:dyDescent="0.2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</row>
    <row r="197" spans="3:29" s="1" customFormat="1" ht="15.95" customHeight="1" x14ac:dyDescent="0.2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</row>
    <row r="198" spans="3:29" s="1" customFormat="1" ht="15.95" customHeight="1" x14ac:dyDescent="0.2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</row>
    <row r="199" spans="3:29" s="1" customFormat="1" ht="15.95" customHeight="1" x14ac:dyDescent="0.2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</row>
    <row r="200" spans="3:29" s="1" customFormat="1" ht="15.95" customHeight="1" x14ac:dyDescent="0.2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</row>
    <row r="201" spans="3:29" s="1" customFormat="1" ht="15.95" customHeight="1" x14ac:dyDescent="0.2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</row>
    <row r="202" spans="3:29" s="1" customFormat="1" ht="15.95" customHeight="1" x14ac:dyDescent="0.2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</row>
    <row r="203" spans="3:29" s="1" customFormat="1" ht="15.95" customHeight="1" x14ac:dyDescent="0.2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</row>
    <row r="204" spans="3:29" s="1" customFormat="1" ht="15.95" customHeight="1" x14ac:dyDescent="0.2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</row>
    <row r="205" spans="3:29" s="1" customFormat="1" ht="15.95" customHeight="1" x14ac:dyDescent="0.2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</row>
    <row r="206" spans="3:29" s="1" customFormat="1" ht="15.95" customHeight="1" x14ac:dyDescent="0.2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</row>
    <row r="207" spans="3:29" s="1" customFormat="1" ht="15.95" customHeight="1" x14ac:dyDescent="0.2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</row>
    <row r="208" spans="3:29" s="1" customFormat="1" ht="15.95" customHeight="1" x14ac:dyDescent="0.2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</row>
    <row r="209" spans="3:29" s="1" customFormat="1" ht="15.95" customHeight="1" x14ac:dyDescent="0.2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</row>
    <row r="210" spans="3:29" s="1" customFormat="1" ht="15.95" customHeight="1" x14ac:dyDescent="0.2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</row>
    <row r="211" spans="3:29" s="1" customFormat="1" ht="15.95" customHeight="1" x14ac:dyDescent="0.2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</row>
    <row r="212" spans="3:29" s="1" customFormat="1" ht="15.95" customHeight="1" x14ac:dyDescent="0.2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</row>
    <row r="213" spans="3:29" s="1" customFormat="1" ht="15.95" customHeight="1" x14ac:dyDescent="0.2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</row>
    <row r="214" spans="3:29" s="1" customFormat="1" ht="15.95" customHeight="1" x14ac:dyDescent="0.2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</row>
    <row r="215" spans="3:29" s="1" customFormat="1" ht="15.95" customHeight="1" x14ac:dyDescent="0.2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</row>
    <row r="216" spans="3:29" s="1" customFormat="1" ht="15.95" customHeight="1" x14ac:dyDescent="0.2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</row>
    <row r="217" spans="3:29" s="1" customFormat="1" ht="15.95" customHeight="1" x14ac:dyDescent="0.2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</row>
    <row r="218" spans="3:29" s="1" customFormat="1" ht="15.95" customHeight="1" x14ac:dyDescent="0.2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</row>
    <row r="219" spans="3:29" s="1" customFormat="1" ht="15.95" customHeight="1" x14ac:dyDescent="0.2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</row>
    <row r="220" spans="3:29" s="1" customFormat="1" ht="15.95" customHeight="1" x14ac:dyDescent="0.2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</row>
    <row r="221" spans="3:29" s="1" customFormat="1" ht="15.95" customHeight="1" x14ac:dyDescent="0.2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</row>
    <row r="222" spans="3:29" s="1" customFormat="1" ht="15.95" customHeight="1" x14ac:dyDescent="0.2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</row>
    <row r="223" spans="3:29" s="1" customFormat="1" ht="15.95" customHeight="1" x14ac:dyDescent="0.2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</row>
    <row r="224" spans="3:29" s="1" customFormat="1" ht="15.95" customHeight="1" x14ac:dyDescent="0.2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</row>
    <row r="225" spans="3:29" s="1" customFormat="1" ht="15.95" customHeight="1" x14ac:dyDescent="0.2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</row>
    <row r="226" spans="3:29" s="1" customFormat="1" ht="15.95" customHeight="1" x14ac:dyDescent="0.2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</row>
    <row r="227" spans="3:29" s="1" customFormat="1" ht="15.95" customHeight="1" x14ac:dyDescent="0.2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</row>
    <row r="228" spans="3:29" s="1" customFormat="1" ht="15.95" customHeight="1" x14ac:dyDescent="0.2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</row>
    <row r="229" spans="3:29" s="1" customFormat="1" ht="15.95" customHeight="1" x14ac:dyDescent="0.2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</row>
    <row r="230" spans="3:29" s="1" customFormat="1" ht="15.95" customHeight="1" x14ac:dyDescent="0.2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</row>
    <row r="231" spans="3:29" s="1" customFormat="1" ht="15.95" customHeight="1" x14ac:dyDescent="0.2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</row>
    <row r="232" spans="3:29" s="1" customFormat="1" ht="15.95" customHeight="1" x14ac:dyDescent="0.2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</row>
    <row r="233" spans="3:29" s="1" customFormat="1" ht="15.95" customHeight="1" x14ac:dyDescent="0.2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</row>
    <row r="234" spans="3:29" s="1" customFormat="1" ht="15.95" customHeight="1" x14ac:dyDescent="0.2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</row>
    <row r="235" spans="3:29" s="1" customFormat="1" ht="15.95" customHeight="1" x14ac:dyDescent="0.2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</row>
    <row r="236" spans="3:29" s="1" customFormat="1" ht="15.95" customHeight="1" x14ac:dyDescent="0.2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</row>
    <row r="237" spans="3:29" s="1" customFormat="1" ht="15.95" customHeight="1" x14ac:dyDescent="0.2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</row>
    <row r="238" spans="3:29" s="1" customFormat="1" ht="15.95" customHeight="1" x14ac:dyDescent="0.2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</row>
    <row r="239" spans="3:29" s="1" customFormat="1" ht="15.95" customHeight="1" x14ac:dyDescent="0.2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</row>
    <row r="240" spans="3:29" s="1" customFormat="1" ht="15.95" customHeight="1" x14ac:dyDescent="0.2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</row>
    <row r="241" spans="3:29" s="1" customFormat="1" ht="15.95" customHeight="1" x14ac:dyDescent="0.2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</row>
    <row r="242" spans="3:29" s="1" customFormat="1" ht="15.95" customHeight="1" x14ac:dyDescent="0.2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</row>
    <row r="243" spans="3:29" s="1" customFormat="1" ht="15.95" customHeight="1" x14ac:dyDescent="0.2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</row>
    <row r="244" spans="3:29" s="1" customFormat="1" ht="15.95" customHeight="1" x14ac:dyDescent="0.2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</row>
    <row r="245" spans="3:29" s="1" customFormat="1" ht="15.95" customHeight="1" x14ac:dyDescent="0.2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</row>
    <row r="246" spans="3:29" s="1" customFormat="1" ht="15.95" customHeight="1" x14ac:dyDescent="0.2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</row>
    <row r="247" spans="3:29" s="1" customFormat="1" ht="15.95" customHeight="1" x14ac:dyDescent="0.2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</row>
    <row r="248" spans="3:29" s="1" customFormat="1" ht="15.95" customHeight="1" x14ac:dyDescent="0.2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</row>
    <row r="249" spans="3:29" s="1" customFormat="1" ht="15.95" customHeight="1" x14ac:dyDescent="0.2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</row>
    <row r="250" spans="3:29" s="1" customFormat="1" ht="15.95" customHeight="1" x14ac:dyDescent="0.2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</row>
    <row r="251" spans="3:29" s="1" customFormat="1" ht="15.95" customHeight="1" x14ac:dyDescent="0.2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</row>
    <row r="252" spans="3:29" s="1" customFormat="1" ht="15.95" customHeight="1" x14ac:dyDescent="0.2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</row>
    <row r="253" spans="3:29" s="1" customFormat="1" ht="15.95" customHeight="1" x14ac:dyDescent="0.2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</row>
    <row r="254" spans="3:29" s="1" customFormat="1" ht="15.95" customHeight="1" x14ac:dyDescent="0.2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</row>
    <row r="255" spans="3:29" s="1" customFormat="1" ht="15.95" customHeight="1" x14ac:dyDescent="0.2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</row>
    <row r="256" spans="3:29" s="1" customFormat="1" ht="15.95" customHeight="1" x14ac:dyDescent="0.2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</row>
    <row r="257" spans="3:29" s="1" customFormat="1" ht="15.95" customHeight="1" x14ac:dyDescent="0.2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</row>
    <row r="258" spans="3:29" s="1" customFormat="1" ht="15.95" customHeight="1" x14ac:dyDescent="0.2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</row>
    <row r="259" spans="3:29" s="1" customFormat="1" ht="15.95" customHeight="1" x14ac:dyDescent="0.2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</row>
    <row r="260" spans="3:29" s="1" customFormat="1" ht="15.95" customHeight="1" x14ac:dyDescent="0.2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</row>
    <row r="261" spans="3:29" s="1" customFormat="1" ht="15.95" customHeight="1" x14ac:dyDescent="0.2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</row>
    <row r="262" spans="3:29" s="1" customFormat="1" ht="15.95" customHeight="1" x14ac:dyDescent="0.2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</row>
    <row r="263" spans="3:29" s="1" customFormat="1" ht="15.95" customHeight="1" x14ac:dyDescent="0.2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</row>
    <row r="264" spans="3:29" s="1" customFormat="1" ht="15.95" customHeight="1" x14ac:dyDescent="0.2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</row>
    <row r="265" spans="3:29" s="1" customFormat="1" ht="15.95" customHeight="1" x14ac:dyDescent="0.2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</row>
    <row r="266" spans="3:29" s="1" customFormat="1" ht="15.95" customHeight="1" x14ac:dyDescent="0.2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</row>
    <row r="267" spans="3:29" s="1" customFormat="1" ht="15.95" customHeight="1" x14ac:dyDescent="0.2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</row>
    <row r="268" spans="3:29" s="1" customFormat="1" ht="15.95" customHeight="1" x14ac:dyDescent="0.2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</row>
    <row r="269" spans="3:29" s="1" customFormat="1" ht="15.95" customHeight="1" x14ac:dyDescent="0.2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</row>
    <row r="270" spans="3:29" s="1" customFormat="1" ht="15.95" customHeight="1" x14ac:dyDescent="0.2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</row>
    <row r="271" spans="3:29" s="1" customFormat="1" ht="15.95" customHeight="1" x14ac:dyDescent="0.2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</row>
    <row r="272" spans="3:29" s="1" customFormat="1" ht="15.95" customHeight="1" x14ac:dyDescent="0.2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</row>
    <row r="273" spans="3:29" s="1" customFormat="1" ht="15.95" customHeight="1" x14ac:dyDescent="0.2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</row>
    <row r="274" spans="3:29" s="1" customFormat="1" ht="15.95" customHeight="1" x14ac:dyDescent="0.2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</row>
    <row r="275" spans="3:29" s="1" customFormat="1" ht="15.95" customHeight="1" x14ac:dyDescent="0.2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</row>
    <row r="276" spans="3:29" s="1" customFormat="1" ht="15.95" customHeight="1" x14ac:dyDescent="0.2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</row>
    <row r="277" spans="3:29" s="1" customFormat="1" ht="15.95" customHeight="1" x14ac:dyDescent="0.2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</row>
    <row r="278" spans="3:29" s="1" customFormat="1" ht="15.95" customHeight="1" x14ac:dyDescent="0.2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</row>
    <row r="279" spans="3:29" s="1" customFormat="1" ht="15.95" customHeight="1" x14ac:dyDescent="0.2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</row>
    <row r="280" spans="3:29" s="1" customFormat="1" ht="15.95" customHeight="1" x14ac:dyDescent="0.2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</row>
    <row r="281" spans="3:29" s="1" customFormat="1" ht="15.95" customHeight="1" x14ac:dyDescent="0.2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</row>
    <row r="282" spans="3:29" s="1" customFormat="1" ht="15.95" customHeight="1" x14ac:dyDescent="0.2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</row>
    <row r="283" spans="3:29" s="1" customFormat="1" ht="15.95" customHeight="1" x14ac:dyDescent="0.2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</row>
    <row r="284" spans="3:29" s="1" customFormat="1" ht="15.95" customHeight="1" x14ac:dyDescent="0.2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</row>
    <row r="285" spans="3:29" s="1" customFormat="1" ht="15.95" customHeight="1" x14ac:dyDescent="0.2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</row>
    <row r="286" spans="3:29" s="1" customFormat="1" ht="15.95" customHeight="1" x14ac:dyDescent="0.2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</row>
    <row r="287" spans="3:29" s="1" customFormat="1" ht="15.95" customHeight="1" x14ac:dyDescent="0.2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</row>
    <row r="288" spans="3:29" s="1" customFormat="1" ht="15.95" customHeight="1" x14ac:dyDescent="0.2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</row>
    <row r="289" spans="3:29" s="1" customFormat="1" ht="15.95" customHeight="1" x14ac:dyDescent="0.2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</row>
    <row r="290" spans="3:29" s="1" customFormat="1" ht="15.95" customHeight="1" x14ac:dyDescent="0.2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</row>
    <row r="291" spans="3:29" s="1" customFormat="1" ht="15.95" customHeight="1" x14ac:dyDescent="0.2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</row>
    <row r="292" spans="3:29" s="1" customFormat="1" ht="15.95" customHeight="1" x14ac:dyDescent="0.2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</row>
    <row r="293" spans="3:29" s="1" customFormat="1" ht="15.95" customHeight="1" x14ac:dyDescent="0.2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</row>
    <row r="294" spans="3:29" s="1" customFormat="1" ht="15.95" customHeight="1" x14ac:dyDescent="0.2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</row>
    <row r="295" spans="3:29" s="1" customFormat="1" ht="15.95" customHeight="1" x14ac:dyDescent="0.2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</row>
    <row r="296" spans="3:29" s="1" customFormat="1" ht="15.95" customHeight="1" x14ac:dyDescent="0.2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</row>
    <row r="297" spans="3:29" s="1" customFormat="1" ht="15.95" customHeight="1" x14ac:dyDescent="0.2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</row>
    <row r="298" spans="3:29" s="1" customFormat="1" ht="15.95" customHeight="1" x14ac:dyDescent="0.2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</row>
    <row r="299" spans="3:29" s="1" customFormat="1" ht="15.95" customHeight="1" x14ac:dyDescent="0.2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</row>
    <row r="300" spans="3:29" s="1" customFormat="1" ht="15.95" customHeight="1" x14ac:dyDescent="0.2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</row>
    <row r="301" spans="3:29" s="1" customFormat="1" ht="15.95" customHeight="1" x14ac:dyDescent="0.2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</row>
    <row r="302" spans="3:29" s="1" customFormat="1" ht="15.95" customHeight="1" x14ac:dyDescent="0.2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</row>
    <row r="303" spans="3:29" s="1" customFormat="1" ht="15.95" customHeight="1" x14ac:dyDescent="0.2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</row>
    <row r="304" spans="3:29" s="1" customFormat="1" ht="15.95" customHeight="1" x14ac:dyDescent="0.2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</row>
    <row r="305" spans="3:29" s="1" customFormat="1" ht="15.95" customHeight="1" x14ac:dyDescent="0.2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</row>
    <row r="306" spans="3:29" s="1" customFormat="1" ht="15.95" customHeight="1" x14ac:dyDescent="0.2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</row>
    <row r="307" spans="3:29" s="1" customFormat="1" ht="15.95" customHeight="1" x14ac:dyDescent="0.2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</row>
    <row r="308" spans="3:29" s="1" customFormat="1" ht="15.95" customHeight="1" x14ac:dyDescent="0.2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</row>
    <row r="309" spans="3:29" s="1" customFormat="1" ht="15.95" customHeight="1" x14ac:dyDescent="0.2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</row>
    <row r="310" spans="3:29" s="1" customFormat="1" ht="15.95" customHeight="1" x14ac:dyDescent="0.2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</row>
    <row r="311" spans="3:29" s="1" customFormat="1" ht="15.95" customHeight="1" x14ac:dyDescent="0.2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</row>
    <row r="312" spans="3:29" s="1" customFormat="1" ht="15.95" customHeight="1" x14ac:dyDescent="0.2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</row>
    <row r="313" spans="3:29" s="1" customFormat="1" ht="15.95" customHeight="1" x14ac:dyDescent="0.2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</row>
    <row r="314" spans="3:29" s="1" customFormat="1" ht="15.95" customHeight="1" x14ac:dyDescent="0.2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</row>
    <row r="315" spans="3:29" s="1" customFormat="1" ht="15.95" customHeight="1" x14ac:dyDescent="0.2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</row>
    <row r="316" spans="3:29" s="1" customFormat="1" ht="15.95" customHeight="1" x14ac:dyDescent="0.2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</row>
    <row r="317" spans="3:29" s="1" customFormat="1" ht="15.95" customHeight="1" x14ac:dyDescent="0.2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</row>
    <row r="318" spans="3:29" s="1" customFormat="1" ht="15.95" customHeight="1" x14ac:dyDescent="0.2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</row>
    <row r="319" spans="3:29" s="1" customFormat="1" ht="15.95" customHeight="1" x14ac:dyDescent="0.2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</row>
    <row r="320" spans="3:29" s="1" customFormat="1" ht="15.95" customHeight="1" x14ac:dyDescent="0.2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</row>
    <row r="321" spans="3:29" s="1" customFormat="1" ht="15.95" customHeight="1" x14ac:dyDescent="0.2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</row>
    <row r="322" spans="3:29" s="1" customFormat="1" ht="15.95" customHeight="1" x14ac:dyDescent="0.2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</row>
    <row r="323" spans="3:29" s="1" customFormat="1" ht="15.95" customHeight="1" x14ac:dyDescent="0.2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</row>
    <row r="324" spans="3:29" s="1" customFormat="1" ht="15.95" customHeight="1" x14ac:dyDescent="0.2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</row>
    <row r="325" spans="3:29" s="1" customFormat="1" ht="15.95" customHeight="1" x14ac:dyDescent="0.2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</row>
    <row r="326" spans="3:29" s="1" customFormat="1" ht="15.95" customHeight="1" x14ac:dyDescent="0.2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</row>
    <row r="327" spans="3:29" s="1" customFormat="1" ht="15.95" customHeight="1" x14ac:dyDescent="0.2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</row>
    <row r="328" spans="3:29" s="1" customFormat="1" ht="15.95" customHeight="1" x14ac:dyDescent="0.2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</row>
    <row r="329" spans="3:29" s="1" customFormat="1" ht="15.95" customHeight="1" x14ac:dyDescent="0.2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</row>
    <row r="330" spans="3:29" s="1" customFormat="1" ht="15.95" customHeight="1" x14ac:dyDescent="0.2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</row>
    <row r="331" spans="3:29" s="1" customFormat="1" ht="15.95" customHeight="1" x14ac:dyDescent="0.2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</row>
    <row r="332" spans="3:29" s="1" customFormat="1" ht="15.95" customHeight="1" x14ac:dyDescent="0.2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</row>
    <row r="333" spans="3:29" s="1" customFormat="1" ht="15.95" customHeight="1" x14ac:dyDescent="0.2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</row>
    <row r="334" spans="3:29" s="1" customFormat="1" ht="15.95" customHeight="1" x14ac:dyDescent="0.2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</row>
    <row r="335" spans="3:29" s="1" customFormat="1" ht="15.95" customHeight="1" x14ac:dyDescent="0.2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</row>
    <row r="336" spans="3:29" s="1" customFormat="1" ht="15.95" customHeight="1" x14ac:dyDescent="0.2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</row>
    <row r="337" spans="3:29" s="1" customFormat="1" ht="15.95" customHeight="1" x14ac:dyDescent="0.2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</row>
    <row r="338" spans="3:29" s="1" customFormat="1" ht="15.95" customHeight="1" x14ac:dyDescent="0.2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</row>
    <row r="339" spans="3:29" s="1" customFormat="1" ht="15.95" customHeight="1" x14ac:dyDescent="0.2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</row>
    <row r="340" spans="3:29" s="1" customFormat="1" ht="15.95" customHeight="1" x14ac:dyDescent="0.2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</row>
    <row r="341" spans="3:29" s="1" customFormat="1" ht="15.95" customHeight="1" x14ac:dyDescent="0.2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</row>
    <row r="342" spans="3:29" s="1" customFormat="1" ht="15.95" customHeight="1" x14ac:dyDescent="0.2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</row>
    <row r="343" spans="3:29" s="1" customFormat="1" ht="15.95" customHeight="1" x14ac:dyDescent="0.2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</row>
    <row r="344" spans="3:29" s="1" customFormat="1" ht="15.95" customHeight="1" x14ac:dyDescent="0.2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</row>
    <row r="345" spans="3:29" s="1" customFormat="1" ht="15.95" customHeight="1" x14ac:dyDescent="0.2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</row>
    <row r="346" spans="3:29" s="1" customFormat="1" ht="15.95" customHeight="1" x14ac:dyDescent="0.2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</row>
    <row r="347" spans="3:29" s="1" customFormat="1" ht="15.95" customHeight="1" x14ac:dyDescent="0.2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</row>
    <row r="348" spans="3:29" s="1" customFormat="1" ht="15.95" customHeight="1" x14ac:dyDescent="0.2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</row>
    <row r="349" spans="3:29" s="1" customFormat="1" ht="15.95" customHeight="1" x14ac:dyDescent="0.2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</row>
    <row r="350" spans="3:29" s="1" customFormat="1" ht="15.95" customHeight="1" x14ac:dyDescent="0.2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</row>
    <row r="351" spans="3:29" s="1" customFormat="1" ht="15.95" customHeight="1" x14ac:dyDescent="0.2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</row>
    <row r="352" spans="3:29" s="1" customFormat="1" ht="15.95" customHeight="1" x14ac:dyDescent="0.2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</row>
    <row r="353" spans="3:29" s="1" customFormat="1" ht="15.95" customHeight="1" x14ac:dyDescent="0.2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</row>
    <row r="354" spans="3:29" s="1" customFormat="1" ht="15.95" customHeight="1" x14ac:dyDescent="0.2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</row>
    <row r="355" spans="3:29" s="1" customFormat="1" ht="15.95" customHeight="1" x14ac:dyDescent="0.2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</row>
    <row r="356" spans="3:29" s="1" customFormat="1" ht="15.95" customHeight="1" x14ac:dyDescent="0.2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</row>
    <row r="357" spans="3:29" s="1" customFormat="1" ht="15.95" customHeight="1" x14ac:dyDescent="0.2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</row>
    <row r="358" spans="3:29" s="1" customFormat="1" ht="15.95" customHeight="1" x14ac:dyDescent="0.2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</row>
    <row r="359" spans="3:29" s="1" customFormat="1" ht="15.95" customHeight="1" x14ac:dyDescent="0.2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</row>
    <row r="360" spans="3:29" s="1" customFormat="1" ht="15.95" customHeight="1" x14ac:dyDescent="0.2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</row>
    <row r="361" spans="3:29" s="1" customFormat="1" ht="15.95" customHeight="1" x14ac:dyDescent="0.2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</row>
    <row r="362" spans="3:29" s="1" customFormat="1" ht="15.95" customHeight="1" x14ac:dyDescent="0.2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</row>
    <row r="363" spans="3:29" s="1" customFormat="1" ht="15.95" customHeight="1" x14ac:dyDescent="0.2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</row>
    <row r="364" spans="3:29" s="1" customFormat="1" ht="15.95" customHeight="1" x14ac:dyDescent="0.2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</row>
    <row r="365" spans="3:29" s="1" customFormat="1" ht="15.95" customHeight="1" x14ac:dyDescent="0.2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</row>
    <row r="366" spans="3:29" s="1" customFormat="1" ht="15.95" customHeight="1" x14ac:dyDescent="0.2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</row>
    <row r="367" spans="3:29" s="1" customFormat="1" ht="15.95" customHeight="1" x14ac:dyDescent="0.2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</row>
    <row r="368" spans="3:29" s="1" customFormat="1" ht="15.95" customHeight="1" x14ac:dyDescent="0.2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</row>
    <row r="369" spans="3:29" s="1" customFormat="1" ht="15.95" customHeight="1" x14ac:dyDescent="0.2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</row>
    <row r="370" spans="3:29" s="1" customFormat="1" ht="15.95" customHeight="1" x14ac:dyDescent="0.2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</row>
    <row r="371" spans="3:29" s="1" customFormat="1" ht="15.95" customHeight="1" x14ac:dyDescent="0.2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</row>
    <row r="372" spans="3:29" s="1" customFormat="1" ht="15.95" customHeight="1" x14ac:dyDescent="0.2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</row>
    <row r="373" spans="3:29" s="1" customFormat="1" ht="15.95" customHeight="1" x14ac:dyDescent="0.2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</row>
    <row r="374" spans="3:29" s="1" customFormat="1" ht="15.95" customHeight="1" x14ac:dyDescent="0.2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</row>
    <row r="375" spans="3:29" s="1" customFormat="1" ht="15.95" customHeight="1" x14ac:dyDescent="0.2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</row>
    <row r="376" spans="3:29" s="1" customFormat="1" ht="15.95" customHeight="1" x14ac:dyDescent="0.2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</row>
    <row r="377" spans="3:29" s="1" customFormat="1" ht="15.95" customHeight="1" x14ac:dyDescent="0.2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</row>
    <row r="378" spans="3:29" s="1" customFormat="1" ht="15.95" customHeight="1" x14ac:dyDescent="0.2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</row>
    <row r="379" spans="3:29" s="1" customFormat="1" ht="15.95" customHeight="1" x14ac:dyDescent="0.2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</row>
    <row r="380" spans="3:29" s="1" customFormat="1" ht="15.95" customHeight="1" x14ac:dyDescent="0.2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</row>
    <row r="381" spans="3:29" s="1" customFormat="1" ht="15.95" customHeight="1" x14ac:dyDescent="0.2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</row>
    <row r="382" spans="3:29" s="1" customFormat="1" ht="15.95" customHeight="1" x14ac:dyDescent="0.2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</row>
    <row r="383" spans="3:29" s="1" customFormat="1" ht="15.95" customHeight="1" x14ac:dyDescent="0.2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</row>
    <row r="384" spans="3:29" s="1" customFormat="1" ht="15.95" customHeight="1" x14ac:dyDescent="0.2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</row>
    <row r="385" spans="3:29" s="1" customFormat="1" ht="15.95" customHeight="1" x14ac:dyDescent="0.2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</row>
    <row r="386" spans="3:29" s="1" customFormat="1" ht="15.95" customHeight="1" x14ac:dyDescent="0.2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</row>
    <row r="387" spans="3:29" s="1" customFormat="1" ht="15.95" customHeight="1" x14ac:dyDescent="0.2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</row>
    <row r="388" spans="3:29" s="1" customFormat="1" ht="15.95" customHeight="1" x14ac:dyDescent="0.2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</row>
    <row r="389" spans="3:29" s="1" customFormat="1" ht="15.95" customHeight="1" x14ac:dyDescent="0.2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</row>
    <row r="390" spans="3:29" s="1" customFormat="1" ht="15.95" customHeight="1" x14ac:dyDescent="0.2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</row>
    <row r="391" spans="3:29" s="1" customFormat="1" ht="15.95" customHeight="1" x14ac:dyDescent="0.2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</row>
    <row r="392" spans="3:29" s="1" customFormat="1" ht="15.95" customHeight="1" x14ac:dyDescent="0.2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</row>
    <row r="393" spans="3:29" s="1" customFormat="1" ht="15.95" customHeight="1" x14ac:dyDescent="0.2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</row>
    <row r="394" spans="3:29" s="1" customFormat="1" ht="15.95" customHeight="1" x14ac:dyDescent="0.2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</row>
    <row r="395" spans="3:29" s="1" customFormat="1" ht="15.95" customHeight="1" x14ac:dyDescent="0.2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</row>
    <row r="396" spans="3:29" s="1" customFormat="1" ht="15.95" customHeight="1" x14ac:dyDescent="0.2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</row>
    <row r="397" spans="3:29" s="1" customFormat="1" ht="15.95" customHeight="1" x14ac:dyDescent="0.2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</row>
    <row r="398" spans="3:29" s="1" customFormat="1" ht="15.95" customHeight="1" x14ac:dyDescent="0.2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</row>
    <row r="399" spans="3:29" s="1" customFormat="1" ht="15.95" customHeight="1" x14ac:dyDescent="0.2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</row>
    <row r="400" spans="3:29" s="1" customFormat="1" ht="15.95" customHeight="1" x14ac:dyDescent="0.2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</row>
    <row r="401" spans="3:29" s="1" customFormat="1" ht="15.95" customHeight="1" x14ac:dyDescent="0.2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</row>
    <row r="402" spans="3:29" s="1" customFormat="1" ht="15.95" customHeight="1" x14ac:dyDescent="0.2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</row>
    <row r="403" spans="3:29" s="1" customFormat="1" ht="15.95" customHeight="1" x14ac:dyDescent="0.2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</row>
    <row r="404" spans="3:29" s="1" customFormat="1" ht="15.95" customHeight="1" x14ac:dyDescent="0.2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</row>
    <row r="405" spans="3:29" s="1" customFormat="1" ht="15.95" customHeight="1" x14ac:dyDescent="0.2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</row>
    <row r="406" spans="3:29" s="1" customFormat="1" ht="15.95" customHeight="1" x14ac:dyDescent="0.2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</row>
    <row r="407" spans="3:29" s="1" customFormat="1" ht="15.95" customHeight="1" x14ac:dyDescent="0.2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</row>
    <row r="408" spans="3:29" s="1" customFormat="1" ht="15.95" customHeight="1" x14ac:dyDescent="0.2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</row>
    <row r="409" spans="3:29" s="1" customFormat="1" ht="15.95" customHeight="1" x14ac:dyDescent="0.2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</row>
    <row r="410" spans="3:29" s="1" customFormat="1" ht="15.95" customHeight="1" x14ac:dyDescent="0.2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</row>
    <row r="411" spans="3:29" s="1" customFormat="1" ht="15.95" customHeight="1" x14ac:dyDescent="0.2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</row>
    <row r="412" spans="3:29" s="1" customFormat="1" ht="15.95" customHeight="1" x14ac:dyDescent="0.2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</row>
    <row r="413" spans="3:29" s="1" customFormat="1" ht="15.95" customHeight="1" x14ac:dyDescent="0.2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</row>
    <row r="414" spans="3:29" s="1" customFormat="1" ht="15.95" customHeight="1" x14ac:dyDescent="0.2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</row>
    <row r="415" spans="3:29" s="1" customFormat="1" ht="15.95" customHeight="1" x14ac:dyDescent="0.2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</row>
    <row r="416" spans="3:29" s="1" customFormat="1" ht="15.95" customHeight="1" x14ac:dyDescent="0.2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</row>
    <row r="417" spans="3:29" s="1" customFormat="1" ht="15.95" customHeight="1" x14ac:dyDescent="0.2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</row>
    <row r="418" spans="3:29" s="1" customFormat="1" ht="15.95" customHeight="1" x14ac:dyDescent="0.2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</row>
    <row r="419" spans="3:29" s="1" customFormat="1" ht="15.95" customHeight="1" x14ac:dyDescent="0.2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</row>
    <row r="420" spans="3:29" s="1" customFormat="1" ht="15.95" customHeight="1" x14ac:dyDescent="0.2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</row>
    <row r="421" spans="3:29" s="1" customFormat="1" ht="15.95" customHeight="1" x14ac:dyDescent="0.2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</row>
    <row r="422" spans="3:29" s="1" customFormat="1" ht="15.95" customHeight="1" x14ac:dyDescent="0.2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</row>
    <row r="423" spans="3:29" s="1" customFormat="1" ht="15.95" customHeight="1" x14ac:dyDescent="0.2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</row>
    <row r="424" spans="3:29" s="1" customFormat="1" ht="15.95" customHeight="1" x14ac:dyDescent="0.2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</row>
    <row r="425" spans="3:29" s="1" customFormat="1" ht="15.95" customHeight="1" x14ac:dyDescent="0.2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1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5703125" style="1" customWidth="1"/>
    <col min="3" max="3" width="4.85546875" style="19" customWidth="1"/>
    <col min="4" max="4" width="1.5703125" style="19" customWidth="1"/>
    <col min="5" max="6" width="11" style="19" customWidth="1"/>
    <col min="7" max="7" width="9.7109375" style="19" customWidth="1"/>
    <col min="8" max="10" width="14.7109375" style="19" customWidth="1"/>
    <col min="11" max="11" width="9" style="19" customWidth="1"/>
    <col min="12" max="12" width="9.140625" style="19" customWidth="1"/>
    <col min="13" max="13" width="11.28515625" style="19" customWidth="1"/>
    <col min="14" max="16384" width="9.140625" style="19"/>
  </cols>
  <sheetData>
    <row r="1" spans="1:12" ht="15.95" customHeight="1" x14ac:dyDescent="0.2">
      <c r="A1" s="241"/>
      <c r="B1" s="241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2" customHeight="1" x14ac:dyDescent="0.2">
      <c r="A2" s="241"/>
      <c r="B2" s="242"/>
      <c r="C2" s="20"/>
      <c r="D2" s="20"/>
      <c r="E2" s="20"/>
      <c r="F2" s="20"/>
      <c r="G2" s="20"/>
      <c r="H2" s="20"/>
      <c r="I2" s="20"/>
      <c r="J2" s="20"/>
      <c r="K2" s="20"/>
      <c r="L2" s="18"/>
    </row>
    <row r="3" spans="1:12" ht="12" customHeight="1" x14ac:dyDescent="0.2">
      <c r="A3" s="241"/>
      <c r="B3" s="242"/>
      <c r="C3" s="20"/>
      <c r="D3" s="20"/>
      <c r="E3" s="20"/>
      <c r="F3" s="20"/>
      <c r="G3" s="20"/>
      <c r="H3" s="20"/>
      <c r="I3" s="20"/>
      <c r="J3" s="20"/>
      <c r="K3" s="20"/>
      <c r="L3" s="18"/>
    </row>
    <row r="4" spans="1:12" ht="12" customHeight="1" x14ac:dyDescent="0.2">
      <c r="A4" s="241"/>
      <c r="B4" s="242"/>
      <c r="C4" s="20"/>
      <c r="D4" s="20"/>
      <c r="E4" s="20" t="s">
        <v>39</v>
      </c>
      <c r="F4" s="20"/>
      <c r="G4" s="20"/>
      <c r="H4" s="20"/>
      <c r="I4" s="20"/>
      <c r="J4" s="20"/>
      <c r="K4" s="20"/>
      <c r="L4" s="18"/>
    </row>
    <row r="5" spans="1:12" ht="24" customHeight="1" x14ac:dyDescent="0.2">
      <c r="A5" s="241"/>
      <c r="B5" s="241"/>
    </row>
    <row r="6" spans="1:12" ht="18" customHeight="1" x14ac:dyDescent="0.2">
      <c r="C6" s="482" t="s">
        <v>96</v>
      </c>
    </row>
    <row r="7" spans="1:12" ht="18" customHeight="1" x14ac:dyDescent="0.2">
      <c r="C7" s="483" t="s">
        <v>97</v>
      </c>
    </row>
    <row r="8" spans="1:12" ht="9" customHeight="1" x14ac:dyDescent="0.2">
      <c r="C8" s="29"/>
    </row>
    <row r="9" spans="1:12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</row>
    <row r="10" spans="1:12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</row>
    <row r="11" spans="1:12" ht="15.95" customHeight="1" x14ac:dyDescent="0.2">
      <c r="C11" s="20"/>
      <c r="D11" s="131" t="s">
        <v>175</v>
      </c>
      <c r="F11" s="20"/>
      <c r="G11" s="20"/>
      <c r="H11" s="20"/>
      <c r="I11" s="20"/>
      <c r="J11" s="20"/>
      <c r="K11" s="20"/>
    </row>
    <row r="12" spans="1:12" ht="6.75" customHeight="1" x14ac:dyDescent="0.2">
      <c r="C12" s="20"/>
      <c r="D12" s="20"/>
      <c r="I12" s="20"/>
      <c r="J12" s="20"/>
      <c r="K12" s="20"/>
    </row>
    <row r="13" spans="1:12" ht="18.75" customHeight="1" x14ac:dyDescent="0.2">
      <c r="C13" s="20"/>
      <c r="D13" s="5" t="s">
        <v>223</v>
      </c>
      <c r="E13" s="78"/>
      <c r="F13" s="153"/>
      <c r="G13" s="153"/>
      <c r="H13" s="475" t="s">
        <v>176</v>
      </c>
      <c r="I13" s="20"/>
      <c r="J13" s="20"/>
      <c r="K13" s="20"/>
    </row>
    <row r="14" spans="1:12" ht="15.95" customHeight="1" x14ac:dyDescent="0.2">
      <c r="C14" s="20"/>
      <c r="D14" s="476" t="s">
        <v>177</v>
      </c>
      <c r="E14" s="256"/>
      <c r="F14" s="256"/>
      <c r="G14" s="256"/>
      <c r="H14" s="477">
        <v>7</v>
      </c>
      <c r="I14" s="20"/>
      <c r="J14" s="20"/>
      <c r="K14" s="20"/>
    </row>
    <row r="15" spans="1:12" ht="15.95" customHeight="1" x14ac:dyDescent="0.2">
      <c r="C15" s="20"/>
      <c r="D15" s="231" t="s">
        <v>178</v>
      </c>
      <c r="E15" s="230"/>
      <c r="F15" s="230"/>
      <c r="G15" s="229"/>
      <c r="H15" s="478">
        <v>2</v>
      </c>
      <c r="I15" s="20"/>
      <c r="J15" s="20"/>
      <c r="K15" s="20"/>
    </row>
    <row r="16" spans="1:12" ht="15.75" customHeight="1" x14ac:dyDescent="0.2">
      <c r="C16" s="20"/>
      <c r="D16" s="479"/>
      <c r="E16" s="520" t="s">
        <v>180</v>
      </c>
      <c r="F16" s="520"/>
      <c r="G16" s="480"/>
      <c r="H16" s="481">
        <f>SUM(H14:H15)</f>
        <v>9</v>
      </c>
      <c r="I16" s="20"/>
      <c r="J16" s="20"/>
      <c r="K16" s="20"/>
    </row>
    <row r="17" spans="4:13" ht="15.95" customHeight="1" x14ac:dyDescent="0.2">
      <c r="D17" s="72" t="s">
        <v>145</v>
      </c>
    </row>
    <row r="18" spans="4:13" ht="15.95" customHeight="1" x14ac:dyDescent="0.2">
      <c r="D18" s="72" t="s">
        <v>224</v>
      </c>
    </row>
    <row r="19" spans="4:13" ht="15.95" customHeight="1" x14ac:dyDescent="0.2">
      <c r="D19" s="72"/>
    </row>
    <row r="20" spans="4:13" ht="15.95" customHeight="1" x14ac:dyDescent="0.2">
      <c r="D20" s="131" t="s">
        <v>213</v>
      </c>
    </row>
    <row r="21" spans="4:13" ht="6.95" customHeight="1" x14ac:dyDescent="0.2">
      <c r="F21" s="76"/>
      <c r="G21" s="20"/>
      <c r="H21" s="95"/>
      <c r="I21" s="20"/>
      <c r="J21" s="20"/>
      <c r="K21" s="20"/>
      <c r="L21" s="20"/>
      <c r="M21" s="20"/>
    </row>
    <row r="22" spans="4:13" ht="18.75" customHeight="1" x14ac:dyDescent="0.2">
      <c r="D22" s="77" t="s">
        <v>181</v>
      </c>
      <c r="E22" s="153"/>
      <c r="F22" s="153"/>
      <c r="G22" s="6"/>
      <c r="H22" s="528" t="s">
        <v>204</v>
      </c>
      <c r="I22" s="279" t="s">
        <v>41</v>
      </c>
      <c r="L22" s="20"/>
    </row>
    <row r="23" spans="4:13" ht="15.95" customHeight="1" x14ac:dyDescent="0.2">
      <c r="D23" s="511"/>
      <c r="E23" s="512" t="s">
        <v>165</v>
      </c>
      <c r="F23" s="512"/>
      <c r="G23" s="513"/>
      <c r="H23" s="380">
        <v>1</v>
      </c>
      <c r="I23" s="381">
        <f t="shared" ref="I23:I30" si="0">H23*100/$H$31</f>
        <v>11.111111111111111</v>
      </c>
      <c r="L23" s="20"/>
    </row>
    <row r="24" spans="4:13" ht="15.95" customHeight="1" x14ac:dyDescent="0.2">
      <c r="D24" s="360"/>
      <c r="E24" s="510" t="s">
        <v>166</v>
      </c>
      <c r="F24" s="218"/>
      <c r="G24" s="361"/>
      <c r="H24" s="362">
        <v>0</v>
      </c>
      <c r="I24" s="383">
        <f t="shared" si="0"/>
        <v>0</v>
      </c>
      <c r="L24" s="20"/>
    </row>
    <row r="25" spans="4:13" ht="15.95" customHeight="1" x14ac:dyDescent="0.2">
      <c r="D25" s="231"/>
      <c r="E25" s="264" t="s">
        <v>167</v>
      </c>
      <c r="F25" s="230"/>
      <c r="G25" s="229"/>
      <c r="H25" s="228">
        <v>3</v>
      </c>
      <c r="I25" s="383">
        <f t="shared" si="0"/>
        <v>33.333333333333336</v>
      </c>
      <c r="K25" s="254"/>
      <c r="L25" s="20"/>
    </row>
    <row r="26" spans="4:13" ht="15.95" customHeight="1" x14ac:dyDescent="0.2">
      <c r="D26" s="231"/>
      <c r="E26" s="264" t="s">
        <v>168</v>
      </c>
      <c r="F26" s="230"/>
      <c r="G26" s="229"/>
      <c r="H26" s="228">
        <v>4</v>
      </c>
      <c r="I26" s="383">
        <f t="shared" si="0"/>
        <v>44.444444444444443</v>
      </c>
      <c r="K26" s="54"/>
      <c r="L26" s="20"/>
    </row>
    <row r="27" spans="4:13" ht="15.95" customHeight="1" x14ac:dyDescent="0.2">
      <c r="D27" s="231"/>
      <c r="E27" s="264" t="s">
        <v>169</v>
      </c>
      <c r="F27" s="230"/>
      <c r="G27" s="229"/>
      <c r="H27" s="228">
        <v>1</v>
      </c>
      <c r="I27" s="383">
        <f t="shared" si="0"/>
        <v>11.111111111111111</v>
      </c>
      <c r="L27" s="20"/>
    </row>
    <row r="28" spans="4:13" ht="15.95" customHeight="1" x14ac:dyDescent="0.2">
      <c r="D28" s="231"/>
      <c r="E28" s="264" t="s">
        <v>170</v>
      </c>
      <c r="F28" s="230"/>
      <c r="G28" s="229"/>
      <c r="H28" s="228">
        <v>0</v>
      </c>
      <c r="I28" s="383">
        <f t="shared" si="0"/>
        <v>0</v>
      </c>
      <c r="L28" s="20"/>
    </row>
    <row r="29" spans="4:13" ht="15.95" customHeight="1" x14ac:dyDescent="0.2">
      <c r="D29" s="231"/>
      <c r="E29" s="264" t="s">
        <v>171</v>
      </c>
      <c r="F29" s="230"/>
      <c r="G29" s="229"/>
      <c r="H29" s="228">
        <v>0</v>
      </c>
      <c r="I29" s="383">
        <f t="shared" si="0"/>
        <v>0</v>
      </c>
      <c r="L29" s="20"/>
    </row>
    <row r="30" spans="4:13" ht="15.95" customHeight="1" x14ac:dyDescent="0.2">
      <c r="D30" s="231"/>
      <c r="E30" s="261" t="s">
        <v>172</v>
      </c>
      <c r="F30" s="230"/>
      <c r="G30" s="229"/>
      <c r="H30" s="227">
        <v>0</v>
      </c>
      <c r="I30" s="382">
        <f t="shared" si="0"/>
        <v>0</v>
      </c>
      <c r="L30" s="20"/>
    </row>
    <row r="31" spans="4:13" ht="16.5" customHeight="1" x14ac:dyDescent="0.2">
      <c r="D31" s="80"/>
      <c r="E31" s="516" t="s">
        <v>146</v>
      </c>
      <c r="F31" s="81"/>
      <c r="G31" s="39"/>
      <c r="H31" s="35">
        <f>SUM(H23:H30)</f>
        <v>9</v>
      </c>
      <c r="I31" s="276">
        <f>SUM(I23:I30)</f>
        <v>100</v>
      </c>
      <c r="L31" s="20"/>
    </row>
    <row r="32" spans="4:13" ht="15.75" customHeight="1" x14ac:dyDescent="0.2">
      <c r="D32" s="72" t="s">
        <v>145</v>
      </c>
    </row>
    <row r="33" spans="3:14" ht="15.75" customHeight="1" x14ac:dyDescent="0.2">
      <c r="D33" s="72" t="s">
        <v>224</v>
      </c>
      <c r="E33" s="72"/>
      <c r="F33" s="72"/>
      <c r="G33" s="72"/>
      <c r="H33" s="92"/>
      <c r="I33" s="92"/>
      <c r="J33" s="93"/>
    </row>
    <row r="34" spans="3:14" ht="15.9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</row>
    <row r="35" spans="3:14" ht="15.95" customHeight="1" x14ac:dyDescent="0.2">
      <c r="C35" s="54"/>
      <c r="D35" s="131" t="s">
        <v>214</v>
      </c>
      <c r="E35" s="20"/>
      <c r="F35" s="20"/>
      <c r="G35" s="20"/>
      <c r="H35" s="20"/>
      <c r="I35" s="20"/>
      <c r="J35" s="20"/>
      <c r="K35" s="20"/>
    </row>
    <row r="36" spans="3:14" ht="6.95" customHeight="1" x14ac:dyDescent="0.2">
      <c r="C36" s="20"/>
      <c r="D36" s="148"/>
      <c r="E36" s="20"/>
      <c r="F36" s="20"/>
      <c r="G36" s="20"/>
      <c r="H36" s="20"/>
      <c r="I36" s="20"/>
      <c r="J36" s="20"/>
      <c r="K36" s="20"/>
    </row>
    <row r="37" spans="3:14" ht="18.75" customHeight="1" x14ac:dyDescent="0.2">
      <c r="C37" s="55"/>
      <c r="D37" s="69" t="s">
        <v>179</v>
      </c>
      <c r="E37" s="459"/>
      <c r="F37" s="145"/>
      <c r="G37" s="146"/>
      <c r="H37" s="528" t="s">
        <v>204</v>
      </c>
      <c r="I37" s="147" t="s">
        <v>41</v>
      </c>
      <c r="J37" s="54"/>
      <c r="K37" s="96"/>
      <c r="L37" s="54"/>
      <c r="M37" s="54"/>
      <c r="N37" s="54"/>
    </row>
    <row r="38" spans="3:14" ht="15.75" customHeight="1" x14ac:dyDescent="0.2">
      <c r="C38" s="56"/>
      <c r="D38" s="348"/>
      <c r="E38" s="281" t="s">
        <v>5</v>
      </c>
      <c r="F38" s="281"/>
      <c r="G38" s="282"/>
      <c r="H38" s="283">
        <v>1</v>
      </c>
      <c r="I38" s="284">
        <f t="shared" ref="I38:I44" si="1">H38*100/$H$45</f>
        <v>11.111111111111111</v>
      </c>
      <c r="J38" s="54"/>
      <c r="K38" s="54"/>
      <c r="L38" s="54"/>
      <c r="M38" s="54"/>
      <c r="N38" s="54"/>
    </row>
    <row r="39" spans="3:14" ht="15.75" customHeight="1" x14ac:dyDescent="0.2">
      <c r="C39" s="56"/>
      <c r="D39" s="346"/>
      <c r="E39" s="333" t="s">
        <v>85</v>
      </c>
      <c r="F39" s="333"/>
      <c r="G39" s="334"/>
      <c r="H39" s="347">
        <v>1</v>
      </c>
      <c r="I39" s="349">
        <f t="shared" si="1"/>
        <v>11.111111111111111</v>
      </c>
      <c r="J39" s="54"/>
      <c r="K39" s="54"/>
      <c r="L39" s="54"/>
      <c r="M39" s="54"/>
      <c r="N39" s="54"/>
    </row>
    <row r="40" spans="3:14" ht="15.75" customHeight="1" x14ac:dyDescent="0.2">
      <c r="C40" s="56"/>
      <c r="D40" s="346"/>
      <c r="E40" s="333" t="s">
        <v>9</v>
      </c>
      <c r="F40" s="333"/>
      <c r="G40" s="334"/>
      <c r="H40" s="347">
        <v>3</v>
      </c>
      <c r="I40" s="349">
        <f t="shared" si="1"/>
        <v>33.333333333333336</v>
      </c>
      <c r="J40" s="54"/>
      <c r="K40" s="54"/>
      <c r="L40" s="54"/>
      <c r="M40" s="54"/>
      <c r="N40" s="54"/>
    </row>
    <row r="41" spans="3:14" ht="15.75" customHeight="1" x14ac:dyDescent="0.2">
      <c r="C41" s="56"/>
      <c r="D41" s="346"/>
      <c r="E41" s="333" t="s">
        <v>17</v>
      </c>
      <c r="F41" s="333"/>
      <c r="G41" s="334"/>
      <c r="H41" s="347">
        <v>1</v>
      </c>
      <c r="I41" s="349">
        <f t="shared" si="1"/>
        <v>11.111111111111111</v>
      </c>
      <c r="J41" s="54"/>
      <c r="K41" s="54"/>
      <c r="L41" s="54"/>
      <c r="M41" s="54"/>
      <c r="N41" s="54"/>
    </row>
    <row r="42" spans="3:14" ht="15.75" customHeight="1" x14ac:dyDescent="0.2">
      <c r="C42" s="56"/>
      <c r="D42" s="346"/>
      <c r="E42" s="333" t="s">
        <v>86</v>
      </c>
      <c r="F42" s="333"/>
      <c r="G42" s="334"/>
      <c r="H42" s="347">
        <v>1</v>
      </c>
      <c r="I42" s="349">
        <f t="shared" si="1"/>
        <v>11.111111111111111</v>
      </c>
      <c r="J42" s="54"/>
      <c r="K42" s="54"/>
      <c r="L42" s="54"/>
      <c r="M42" s="54"/>
      <c r="N42" s="54"/>
    </row>
    <row r="43" spans="3:14" ht="15.75" customHeight="1" x14ac:dyDescent="0.2">
      <c r="C43" s="56"/>
      <c r="D43" s="346"/>
      <c r="E43" s="333" t="s">
        <v>37</v>
      </c>
      <c r="F43" s="333"/>
      <c r="G43" s="334"/>
      <c r="H43" s="347">
        <v>1</v>
      </c>
      <c r="I43" s="349">
        <f t="shared" si="1"/>
        <v>11.111111111111111</v>
      </c>
      <c r="J43" s="54"/>
      <c r="K43" s="54"/>
      <c r="L43" s="54"/>
      <c r="M43" s="54"/>
      <c r="N43" s="54"/>
    </row>
    <row r="44" spans="3:14" ht="15.75" customHeight="1" x14ac:dyDescent="0.2">
      <c r="C44" s="56"/>
      <c r="D44" s="346"/>
      <c r="E44" s="333" t="s">
        <v>87</v>
      </c>
      <c r="F44" s="333"/>
      <c r="G44" s="334"/>
      <c r="H44" s="347">
        <v>1</v>
      </c>
      <c r="I44" s="349">
        <f t="shared" si="1"/>
        <v>11.111111111111111</v>
      </c>
      <c r="J44" s="54"/>
      <c r="K44" s="54"/>
      <c r="L44" s="54"/>
      <c r="M44" s="54"/>
      <c r="N44" s="54"/>
    </row>
    <row r="45" spans="3:14" ht="15.75" customHeight="1" x14ac:dyDescent="0.2">
      <c r="D45" s="36"/>
      <c r="E45" s="516" t="s">
        <v>180</v>
      </c>
      <c r="F45" s="81"/>
      <c r="G45" s="39"/>
      <c r="H45" s="277">
        <f>SUM(H38:H44)</f>
        <v>9</v>
      </c>
      <c r="I45" s="278">
        <f>SUM(I38:I44)</f>
        <v>100.00000000000001</v>
      </c>
    </row>
    <row r="46" spans="3:14" ht="15.75" customHeight="1" x14ac:dyDescent="0.2">
      <c r="D46" s="72" t="s">
        <v>145</v>
      </c>
    </row>
    <row r="47" spans="3:14" ht="15.75" customHeight="1" x14ac:dyDescent="0.2">
      <c r="D47" s="72" t="s">
        <v>224</v>
      </c>
      <c r="E47" s="72"/>
      <c r="F47" s="72"/>
      <c r="G47" s="72"/>
    </row>
    <row r="48" spans="3:14" ht="15" customHeight="1" x14ac:dyDescent="0.2">
      <c r="H48" s="92"/>
      <c r="I48" s="92"/>
      <c r="J48" s="93"/>
    </row>
    <row r="49" spans="3:13" ht="15.95" customHeight="1" x14ac:dyDescent="0.2">
      <c r="C49" s="54"/>
      <c r="D49" s="131" t="s">
        <v>182</v>
      </c>
      <c r="E49" s="20"/>
      <c r="F49" s="92"/>
      <c r="G49" s="92"/>
      <c r="H49" s="92"/>
      <c r="I49" s="92"/>
      <c r="J49" s="93"/>
      <c r="K49" s="54"/>
    </row>
    <row r="50" spans="3:13" ht="6.95" customHeight="1" x14ac:dyDescent="0.2">
      <c r="E50" s="18"/>
      <c r="F50" s="92"/>
      <c r="G50" s="92"/>
      <c r="H50" s="92"/>
      <c r="I50" s="92"/>
      <c r="J50" s="93"/>
    </row>
    <row r="51" spans="3:13" ht="27" customHeight="1" x14ac:dyDescent="0.2">
      <c r="D51" s="448" t="s">
        <v>203</v>
      </c>
      <c r="E51" s="449"/>
      <c r="F51" s="449"/>
      <c r="G51" s="526"/>
      <c r="H51" s="529" t="s">
        <v>204</v>
      </c>
      <c r="I51" s="82" t="s">
        <v>211</v>
      </c>
      <c r="J51" s="83" t="s">
        <v>212</v>
      </c>
      <c r="K51" s="54"/>
    </row>
    <row r="52" spans="3:13" ht="15.95" customHeight="1" x14ac:dyDescent="0.2">
      <c r="D52" s="373" t="s">
        <v>151</v>
      </c>
      <c r="E52" s="450"/>
      <c r="F52" s="450"/>
      <c r="G52" s="451"/>
      <c r="H52" s="90">
        <f>H53</f>
        <v>2</v>
      </c>
      <c r="I52" s="141">
        <f>H52*100/$H$56</f>
        <v>100</v>
      </c>
      <c r="J52" s="141">
        <f>H52*100/$H$45</f>
        <v>22.222222222222221</v>
      </c>
    </row>
    <row r="53" spans="3:13" ht="15.95" customHeight="1" x14ac:dyDescent="0.2">
      <c r="D53" s="88"/>
      <c r="E53" s="330" t="s">
        <v>174</v>
      </c>
      <c r="F53" s="330"/>
      <c r="G53" s="89"/>
      <c r="H53" s="90">
        <f>H54+H55</f>
        <v>2</v>
      </c>
      <c r="I53" s="141">
        <f>H53*100/$H$56</f>
        <v>100</v>
      </c>
      <c r="J53" s="141">
        <f t="shared" ref="J53:J55" si="2">H53*100/$H$45</f>
        <v>22.222222222222221</v>
      </c>
    </row>
    <row r="54" spans="3:13" ht="15.95" customHeight="1" x14ac:dyDescent="0.2">
      <c r="D54" s="384"/>
      <c r="E54" s="388" t="s">
        <v>84</v>
      </c>
      <c r="F54" s="388"/>
      <c r="G54" s="385"/>
      <c r="H54" s="376">
        <v>1</v>
      </c>
      <c r="I54" s="378">
        <f>H54*100/$H$56</f>
        <v>50</v>
      </c>
      <c r="J54" s="378">
        <f t="shared" si="2"/>
        <v>11.111111111111111</v>
      </c>
    </row>
    <row r="55" spans="3:13" ht="15.95" customHeight="1" x14ac:dyDescent="0.2">
      <c r="D55" s="386"/>
      <c r="E55" s="389" t="s">
        <v>52</v>
      </c>
      <c r="F55" s="389"/>
      <c r="G55" s="387"/>
      <c r="H55" s="288">
        <v>1</v>
      </c>
      <c r="I55" s="379">
        <f>H55*100/$H$56</f>
        <v>50</v>
      </c>
      <c r="J55" s="379">
        <f t="shared" si="2"/>
        <v>11.111111111111111</v>
      </c>
    </row>
    <row r="56" spans="3:13" ht="15.95" customHeight="1" x14ac:dyDescent="0.2">
      <c r="D56" s="149"/>
      <c r="E56" s="150" t="s">
        <v>160</v>
      </c>
      <c r="F56" s="150"/>
      <c r="G56" s="91"/>
      <c r="H56" s="151">
        <f>H52</f>
        <v>2</v>
      </c>
      <c r="I56" s="294">
        <f>H56*100/$H$56</f>
        <v>100</v>
      </c>
      <c r="J56" s="295">
        <f>H56*100/$H$45</f>
        <v>22.222222222222221</v>
      </c>
    </row>
    <row r="57" spans="3:13" ht="15.75" customHeight="1" x14ac:dyDescent="0.2">
      <c r="D57" s="72" t="s">
        <v>145</v>
      </c>
    </row>
    <row r="58" spans="3:13" ht="15.75" customHeight="1" x14ac:dyDescent="0.2">
      <c r="D58" s="72" t="s">
        <v>224</v>
      </c>
      <c r="E58" s="72"/>
      <c r="F58" s="72"/>
      <c r="G58" s="72"/>
    </row>
    <row r="59" spans="3:13" ht="15.75" customHeight="1" x14ac:dyDescent="0.2">
      <c r="D59" s="129"/>
      <c r="E59" s="72"/>
      <c r="F59" s="72"/>
      <c r="G59" s="72"/>
    </row>
    <row r="60" spans="3:13" ht="15.95" customHeight="1" x14ac:dyDescent="0.2">
      <c r="D60" s="131" t="s">
        <v>229</v>
      </c>
      <c r="F60" s="303"/>
      <c r="G60" s="303"/>
      <c r="H60" s="303"/>
      <c r="I60" s="303"/>
      <c r="J60" s="303"/>
      <c r="K60" s="303"/>
      <c r="L60" s="303"/>
    </row>
    <row r="61" spans="3:13" ht="6.95" customHeight="1" x14ac:dyDescent="0.2">
      <c r="E61" s="303"/>
      <c r="F61" s="303"/>
      <c r="G61" s="303"/>
      <c r="H61" s="303"/>
      <c r="I61" s="303"/>
      <c r="J61" s="303"/>
      <c r="K61" s="303"/>
      <c r="L61" s="303"/>
    </row>
    <row r="62" spans="3:13" ht="18.75" customHeight="1" x14ac:dyDescent="0.2">
      <c r="D62" s="5"/>
      <c r="E62" s="304"/>
      <c r="F62" s="304"/>
      <c r="G62" s="304"/>
      <c r="H62" s="305"/>
      <c r="I62" s="529" t="s">
        <v>204</v>
      </c>
      <c r="J62" s="306"/>
      <c r="K62" s="307"/>
      <c r="L62" s="303"/>
      <c r="M62" s="303"/>
    </row>
    <row r="63" spans="3:13" ht="15.95" customHeight="1" x14ac:dyDescent="0.2">
      <c r="D63" s="222" t="s">
        <v>226</v>
      </c>
      <c r="E63" s="221"/>
      <c r="F63" s="308"/>
      <c r="G63" s="308"/>
      <c r="H63" s="309"/>
      <c r="I63" s="219">
        <v>0</v>
      </c>
      <c r="J63" s="310"/>
      <c r="K63" s="311"/>
      <c r="L63" s="303"/>
      <c r="M63" s="314"/>
    </row>
    <row r="64" spans="3:13" ht="15.95" customHeight="1" x14ac:dyDescent="0.2">
      <c r="D64" s="165" t="s">
        <v>227</v>
      </c>
      <c r="E64" s="218"/>
      <c r="F64" s="312"/>
      <c r="G64" s="312"/>
      <c r="H64" s="313"/>
      <c r="I64" s="313"/>
      <c r="J64" s="311"/>
      <c r="K64" s="303"/>
      <c r="L64" s="303"/>
    </row>
    <row r="65" spans="4:12" ht="15.95" customHeight="1" x14ac:dyDescent="0.2">
      <c r="D65" s="72" t="s">
        <v>145</v>
      </c>
      <c r="F65" s="303"/>
      <c r="G65" s="303"/>
      <c r="H65" s="303"/>
      <c r="I65" s="303"/>
      <c r="J65" s="303"/>
      <c r="K65" s="303"/>
      <c r="L65" s="303"/>
    </row>
    <row r="66" spans="4:12" ht="12" customHeight="1" x14ac:dyDescent="0.2">
      <c r="D66" s="72" t="s">
        <v>224</v>
      </c>
      <c r="E66" s="303"/>
      <c r="F66" s="303"/>
      <c r="G66" s="303"/>
      <c r="H66" s="303"/>
      <c r="I66" s="303"/>
      <c r="J66" s="303"/>
      <c r="K66" s="303"/>
      <c r="L66" s="303"/>
    </row>
    <row r="67" spans="4:12" ht="15.95" customHeight="1" x14ac:dyDescent="0.2">
      <c r="E67" s="303"/>
      <c r="F67" s="303"/>
      <c r="G67" s="303"/>
      <c r="H67" s="303"/>
      <c r="I67" s="303"/>
      <c r="J67" s="303"/>
      <c r="K67" s="303"/>
      <c r="L67" s="303"/>
    </row>
    <row r="68" spans="4:12" ht="15.95" customHeight="1" x14ac:dyDescent="0.2"/>
    <row r="69" spans="4:12" ht="15.95" customHeight="1" x14ac:dyDescent="0.2"/>
    <row r="70" spans="4:12" ht="15.95" customHeight="1" x14ac:dyDescent="0.2"/>
    <row r="71" spans="4:12" ht="15.95" customHeight="1" x14ac:dyDescent="0.2"/>
    <row r="72" spans="4:12" ht="15.95" customHeight="1" x14ac:dyDescent="0.2"/>
    <row r="73" spans="4:12" ht="15.95" customHeight="1" x14ac:dyDescent="0.2"/>
    <row r="74" spans="4:12" ht="15.95" customHeight="1" x14ac:dyDescent="0.2"/>
    <row r="75" spans="4:12" ht="15.95" customHeight="1" x14ac:dyDescent="0.2"/>
    <row r="76" spans="4:12" ht="15.95" customHeight="1" x14ac:dyDescent="0.2"/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8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21.28515625" style="19" customWidth="1"/>
    <col min="5" max="5" width="9.140625" style="19" customWidth="1"/>
    <col min="6" max="6" width="13.5703125" style="19" customWidth="1"/>
    <col min="7" max="10" width="8.7109375" style="19" customWidth="1"/>
    <col min="11" max="11" width="8.5703125" style="19" customWidth="1"/>
    <col min="12" max="12" width="8.42578125" style="19" customWidth="1"/>
    <col min="13" max="16384" width="9.140625" style="19"/>
  </cols>
  <sheetData>
    <row r="1" spans="1:18" ht="15.95" customHeight="1" x14ac:dyDescent="0.2">
      <c r="A1" s="318"/>
      <c r="B1" s="3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A2" s="318"/>
      <c r="B2" s="336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A3" s="318"/>
      <c r="B3" s="33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A4" s="318"/>
      <c r="B4" s="336"/>
      <c r="C4" s="20"/>
      <c r="D4" s="20"/>
      <c r="E4" s="20" t="s">
        <v>38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>
      <c r="A5" s="318"/>
      <c r="B5" s="318"/>
    </row>
    <row r="6" spans="1:18" ht="18" customHeight="1" x14ac:dyDescent="0.2">
      <c r="C6" s="482" t="s">
        <v>96</v>
      </c>
    </row>
    <row r="7" spans="1:18" ht="18" customHeight="1" x14ac:dyDescent="0.2">
      <c r="C7" s="483" t="s">
        <v>97</v>
      </c>
    </row>
    <row r="8" spans="1:18" ht="9" customHeight="1" x14ac:dyDescent="0.2">
      <c r="C8" s="29"/>
    </row>
    <row r="9" spans="1:18" ht="12" customHeight="1" x14ac:dyDescent="0.2"/>
    <row r="10" spans="1:18" ht="12" customHeight="1" x14ac:dyDescent="0.2"/>
    <row r="11" spans="1:18" ht="12" customHeight="1" x14ac:dyDescent="0.2">
      <c r="C11" s="18"/>
      <c r="D11" s="18"/>
      <c r="E11" s="18"/>
      <c r="F11" s="18"/>
      <c r="G11" s="18"/>
      <c r="H11" s="18"/>
      <c r="I11" s="18"/>
    </row>
    <row r="12" spans="1:18" ht="6.95" customHeight="1" x14ac:dyDescent="0.2">
      <c r="C12" s="20"/>
      <c r="D12" s="20"/>
      <c r="E12" s="20"/>
      <c r="F12" s="20"/>
      <c r="G12" s="20"/>
      <c r="H12" s="20"/>
      <c r="I12" s="20"/>
    </row>
    <row r="13" spans="1:18" ht="18.75" customHeight="1" x14ac:dyDescent="0.2">
      <c r="C13" s="46"/>
      <c r="D13" s="45"/>
      <c r="E13" s="100"/>
      <c r="F13" s="100"/>
      <c r="G13" s="100"/>
      <c r="H13" s="51" t="s">
        <v>183</v>
      </c>
      <c r="I13" s="51"/>
      <c r="J13" s="52"/>
      <c r="K13" s="52"/>
    </row>
    <row r="14" spans="1:18" ht="24.75" customHeight="1" x14ac:dyDescent="0.2">
      <c r="C14" s="33"/>
      <c r="D14" s="34"/>
      <c r="E14" s="40"/>
      <c r="F14" s="40"/>
      <c r="G14" s="40"/>
      <c r="H14" s="53" t="s">
        <v>184</v>
      </c>
      <c r="I14" s="53" t="s">
        <v>185</v>
      </c>
      <c r="J14" s="154" t="s">
        <v>186</v>
      </c>
      <c r="K14" s="154" t="s">
        <v>146</v>
      </c>
      <c r="M14" s="96"/>
      <c r="N14" s="97"/>
      <c r="O14" s="54"/>
      <c r="P14" s="54"/>
      <c r="Q14" s="54"/>
      <c r="R14" s="54"/>
    </row>
    <row r="15" spans="1:18" ht="15" customHeight="1" x14ac:dyDescent="0.2">
      <c r="C15" s="47"/>
      <c r="D15" s="187" t="s">
        <v>75</v>
      </c>
      <c r="E15" s="255">
        <v>4728</v>
      </c>
      <c r="F15" s="462" t="s">
        <v>66</v>
      </c>
      <c r="G15" s="200">
        <v>74</v>
      </c>
      <c r="H15" s="200">
        <v>8</v>
      </c>
      <c r="I15" s="200">
        <v>0</v>
      </c>
      <c r="J15" s="200">
        <v>0</v>
      </c>
      <c r="K15" s="200">
        <v>8</v>
      </c>
      <c r="M15" s="96"/>
      <c r="N15" s="97"/>
      <c r="O15" s="54"/>
      <c r="P15" s="54"/>
      <c r="Q15" s="54"/>
      <c r="R15" s="54"/>
    </row>
    <row r="16" spans="1:18" ht="15.75" customHeight="1" x14ac:dyDescent="0.2">
      <c r="C16" s="41"/>
      <c r="D16" s="187" t="s">
        <v>5</v>
      </c>
      <c r="E16" s="298">
        <v>6085</v>
      </c>
      <c r="F16" s="462">
        <v>16</v>
      </c>
      <c r="G16" s="200">
        <v>82</v>
      </c>
      <c r="H16" s="200">
        <v>6</v>
      </c>
      <c r="I16" s="200">
        <v>0</v>
      </c>
      <c r="J16" s="255">
        <v>1</v>
      </c>
      <c r="K16" s="255">
        <v>7</v>
      </c>
    </row>
    <row r="17" spans="3:15" ht="15" customHeight="1" x14ac:dyDescent="0.2">
      <c r="C17" s="41"/>
      <c r="D17" s="161" t="s">
        <v>51</v>
      </c>
      <c r="E17" s="298">
        <v>52204</v>
      </c>
      <c r="F17" s="462">
        <v>16</v>
      </c>
      <c r="G17" s="200">
        <v>169</v>
      </c>
      <c r="H17" s="200">
        <v>88</v>
      </c>
      <c r="I17" s="200">
        <v>2</v>
      </c>
      <c r="J17" s="200">
        <v>6</v>
      </c>
      <c r="K17" s="200">
        <v>96</v>
      </c>
    </row>
    <row r="18" spans="3:15" ht="15" customHeight="1" x14ac:dyDescent="0.2">
      <c r="C18" s="41"/>
      <c r="D18" s="187" t="s">
        <v>7</v>
      </c>
      <c r="E18" s="298">
        <v>20854</v>
      </c>
      <c r="F18" s="462">
        <v>140</v>
      </c>
      <c r="G18" s="200">
        <v>194</v>
      </c>
      <c r="H18" s="200">
        <v>49</v>
      </c>
      <c r="I18" s="200">
        <v>6</v>
      </c>
      <c r="J18" s="255">
        <v>3</v>
      </c>
      <c r="K18" s="255">
        <v>58</v>
      </c>
    </row>
    <row r="19" spans="3:15" ht="12.95" customHeight="1" x14ac:dyDescent="0.2">
      <c r="C19" s="41"/>
      <c r="D19" s="211"/>
      <c r="E19" s="213"/>
      <c r="F19" s="463" t="s">
        <v>236</v>
      </c>
      <c r="G19" s="200">
        <v>473</v>
      </c>
      <c r="H19" s="200">
        <v>437</v>
      </c>
      <c r="I19" s="200">
        <v>13</v>
      </c>
      <c r="J19" s="255">
        <v>16</v>
      </c>
      <c r="K19" s="255">
        <v>466</v>
      </c>
      <c r="O19" s="26"/>
    </row>
    <row r="20" spans="3:15" ht="12.95" customHeight="1" x14ac:dyDescent="0.2">
      <c r="C20" s="41"/>
      <c r="D20" s="212"/>
      <c r="E20" s="337">
        <v>182105</v>
      </c>
      <c r="F20" s="463" t="s">
        <v>237</v>
      </c>
      <c r="G20" s="200">
        <v>156</v>
      </c>
      <c r="H20" s="200">
        <v>58</v>
      </c>
      <c r="I20" s="200">
        <v>1</v>
      </c>
      <c r="J20" s="200">
        <v>1</v>
      </c>
      <c r="K20" s="200">
        <v>60</v>
      </c>
    </row>
    <row r="21" spans="3:15" ht="12.95" customHeight="1" x14ac:dyDescent="0.2">
      <c r="C21" s="41"/>
      <c r="D21" s="195"/>
      <c r="E21" s="214"/>
      <c r="F21" s="463" t="s">
        <v>238</v>
      </c>
      <c r="G21" s="200">
        <v>222</v>
      </c>
      <c r="H21" s="200">
        <v>20</v>
      </c>
      <c r="I21" s="200">
        <v>7</v>
      </c>
      <c r="J21" s="200">
        <v>0</v>
      </c>
      <c r="K21" s="200">
        <v>27</v>
      </c>
    </row>
    <row r="22" spans="3:15" ht="15" customHeight="1" x14ac:dyDescent="0.2">
      <c r="C22" s="47"/>
      <c r="D22" s="187" t="s">
        <v>56</v>
      </c>
      <c r="E22" s="298">
        <v>12627</v>
      </c>
      <c r="F22" s="462">
        <v>12</v>
      </c>
      <c r="G22" s="200">
        <v>103</v>
      </c>
      <c r="H22" s="200">
        <v>3</v>
      </c>
      <c r="I22" s="200">
        <v>0</v>
      </c>
      <c r="J22" s="200">
        <v>0</v>
      </c>
      <c r="K22" s="200">
        <v>3</v>
      </c>
    </row>
    <row r="23" spans="3:15" ht="15" customHeight="1" x14ac:dyDescent="0.2">
      <c r="C23" s="47"/>
      <c r="D23" s="162" t="s">
        <v>12</v>
      </c>
      <c r="E23" s="298">
        <v>7873</v>
      </c>
      <c r="F23" s="462">
        <v>3</v>
      </c>
      <c r="G23" s="200" t="s">
        <v>61</v>
      </c>
      <c r="H23" s="200" t="s">
        <v>61</v>
      </c>
      <c r="I23" s="200" t="s">
        <v>61</v>
      </c>
      <c r="J23" s="200" t="s">
        <v>61</v>
      </c>
      <c r="K23" s="200" t="s">
        <v>61</v>
      </c>
    </row>
    <row r="24" spans="3:15" ht="15" customHeight="1" x14ac:dyDescent="0.2">
      <c r="C24" s="47"/>
      <c r="D24" s="162" t="s">
        <v>13</v>
      </c>
      <c r="E24" s="298">
        <v>6006</v>
      </c>
      <c r="F24" s="462">
        <v>8</v>
      </c>
      <c r="G24" s="255">
        <v>47</v>
      </c>
      <c r="H24" s="255">
        <v>15</v>
      </c>
      <c r="I24" s="255">
        <v>0</v>
      </c>
      <c r="J24" s="255">
        <v>0</v>
      </c>
      <c r="K24" s="255">
        <v>15</v>
      </c>
    </row>
    <row r="25" spans="3:15" ht="15" customHeight="1" x14ac:dyDescent="0.2">
      <c r="C25" s="47"/>
      <c r="D25" s="162" t="s">
        <v>14</v>
      </c>
      <c r="E25" s="298">
        <v>14918</v>
      </c>
      <c r="F25" s="464">
        <v>12.5</v>
      </c>
      <c r="G25" s="200">
        <v>110</v>
      </c>
      <c r="H25" s="201">
        <v>18</v>
      </c>
      <c r="I25" s="201">
        <v>2</v>
      </c>
      <c r="J25" s="255">
        <v>2</v>
      </c>
      <c r="K25" s="255">
        <v>22</v>
      </c>
      <c r="M25" s="54"/>
    </row>
    <row r="26" spans="3:15" ht="15" customHeight="1" x14ac:dyDescent="0.2">
      <c r="C26" s="47"/>
      <c r="D26" s="162" t="s">
        <v>16</v>
      </c>
      <c r="E26" s="298">
        <v>40502</v>
      </c>
      <c r="F26" s="462">
        <v>12</v>
      </c>
      <c r="G26" s="200">
        <v>81</v>
      </c>
      <c r="H26" s="201">
        <v>6</v>
      </c>
      <c r="I26" s="201">
        <v>3</v>
      </c>
      <c r="J26" s="255">
        <v>0</v>
      </c>
      <c r="K26" s="255">
        <v>9</v>
      </c>
    </row>
    <row r="27" spans="3:15" ht="15" customHeight="1" x14ac:dyDescent="0.2">
      <c r="C27" s="47"/>
      <c r="D27" s="162" t="s">
        <v>17</v>
      </c>
      <c r="E27" s="298">
        <v>16634</v>
      </c>
      <c r="F27" s="462">
        <v>48</v>
      </c>
      <c r="G27" s="200">
        <v>183</v>
      </c>
      <c r="H27" s="201">
        <v>25</v>
      </c>
      <c r="I27" s="201">
        <v>0</v>
      </c>
      <c r="J27" s="255">
        <v>0</v>
      </c>
      <c r="K27" s="255">
        <v>25</v>
      </c>
    </row>
    <row r="28" spans="3:15" ht="15" customHeight="1" x14ac:dyDescent="0.2">
      <c r="C28" s="47"/>
      <c r="D28" s="162" t="s">
        <v>19</v>
      </c>
      <c r="E28" s="298">
        <v>3775</v>
      </c>
      <c r="F28" s="462">
        <v>10</v>
      </c>
      <c r="G28" s="300" t="s">
        <v>61</v>
      </c>
      <c r="H28" s="300" t="s">
        <v>61</v>
      </c>
      <c r="I28" s="300" t="s">
        <v>61</v>
      </c>
      <c r="J28" s="300" t="s">
        <v>61</v>
      </c>
      <c r="K28" s="300" t="s">
        <v>61</v>
      </c>
    </row>
    <row r="29" spans="3:15" ht="15" customHeight="1" x14ac:dyDescent="0.2">
      <c r="C29" s="47"/>
      <c r="D29" s="162" t="s">
        <v>20</v>
      </c>
      <c r="E29" s="298">
        <v>4372</v>
      </c>
      <c r="F29" s="462">
        <v>8</v>
      </c>
      <c r="G29" s="200">
        <v>45</v>
      </c>
      <c r="H29" s="200">
        <v>15</v>
      </c>
      <c r="I29" s="200">
        <v>0</v>
      </c>
      <c r="J29" s="200">
        <v>0</v>
      </c>
      <c r="K29" s="200">
        <v>15</v>
      </c>
    </row>
    <row r="30" spans="3:15" ht="15" customHeight="1" x14ac:dyDescent="0.2">
      <c r="C30" s="47"/>
      <c r="D30" s="162" t="s">
        <v>58</v>
      </c>
      <c r="E30" s="298">
        <v>23320</v>
      </c>
      <c r="F30" s="462">
        <v>20</v>
      </c>
      <c r="G30" s="200">
        <v>91</v>
      </c>
      <c r="H30" s="200">
        <v>15</v>
      </c>
      <c r="I30" s="200">
        <v>2</v>
      </c>
      <c r="J30" s="200">
        <v>0</v>
      </c>
      <c r="K30" s="200">
        <v>17</v>
      </c>
    </row>
    <row r="31" spans="3:15" ht="15" customHeight="1" x14ac:dyDescent="0.2">
      <c r="C31" s="47"/>
      <c r="D31" s="162" t="s">
        <v>23</v>
      </c>
      <c r="E31" s="298">
        <v>23983</v>
      </c>
      <c r="F31" s="462">
        <v>16</v>
      </c>
      <c r="G31" s="200">
        <v>202</v>
      </c>
      <c r="H31" s="201">
        <v>46</v>
      </c>
      <c r="I31" s="200">
        <v>8</v>
      </c>
      <c r="J31" s="200">
        <v>5</v>
      </c>
      <c r="K31" s="200">
        <v>59</v>
      </c>
    </row>
    <row r="32" spans="3:15" ht="15" customHeight="1" x14ac:dyDescent="0.2">
      <c r="C32" s="47"/>
      <c r="D32" s="460" t="s">
        <v>90</v>
      </c>
      <c r="E32" s="298">
        <v>14421</v>
      </c>
      <c r="F32" s="462">
        <v>16</v>
      </c>
      <c r="G32" s="200">
        <v>50</v>
      </c>
      <c r="H32" s="201">
        <v>11</v>
      </c>
      <c r="I32" s="200" t="s">
        <v>61</v>
      </c>
      <c r="J32" s="255">
        <v>0</v>
      </c>
      <c r="K32" s="255">
        <v>11</v>
      </c>
    </row>
    <row r="33" spans="1:13" ht="15" customHeight="1" x14ac:dyDescent="0.2">
      <c r="C33" s="47"/>
      <c r="D33" s="162" t="s">
        <v>25</v>
      </c>
      <c r="E33" s="338">
        <v>2075</v>
      </c>
      <c r="F33" s="462">
        <v>2</v>
      </c>
      <c r="G33" s="200">
        <v>24</v>
      </c>
      <c r="H33" s="200">
        <v>1</v>
      </c>
      <c r="I33" s="200">
        <v>0</v>
      </c>
      <c r="J33" s="200">
        <v>0</v>
      </c>
      <c r="K33" s="200">
        <v>1</v>
      </c>
    </row>
    <row r="34" spans="1:13" ht="15" customHeight="1" x14ac:dyDescent="0.2">
      <c r="C34" s="47"/>
      <c r="D34" s="211" t="s">
        <v>36</v>
      </c>
      <c r="E34" s="339">
        <v>2029</v>
      </c>
      <c r="F34" s="465">
        <v>4</v>
      </c>
      <c r="G34" s="339">
        <v>47</v>
      </c>
      <c r="H34" s="200">
        <v>6</v>
      </c>
      <c r="I34" s="200">
        <v>2</v>
      </c>
      <c r="J34" s="200">
        <v>2</v>
      </c>
      <c r="K34" s="200">
        <v>10</v>
      </c>
      <c r="M34" s="326"/>
    </row>
    <row r="35" spans="1:13" ht="15" customHeight="1" x14ac:dyDescent="0.2">
      <c r="C35" s="100"/>
      <c r="D35" s="351" t="s">
        <v>33</v>
      </c>
      <c r="E35" s="468">
        <v>15028</v>
      </c>
      <c r="F35" s="469">
        <v>20</v>
      </c>
      <c r="G35" s="320" t="s">
        <v>61</v>
      </c>
      <c r="H35" s="320" t="s">
        <v>61</v>
      </c>
      <c r="I35" s="320" t="s">
        <v>61</v>
      </c>
      <c r="J35" s="320" t="s">
        <v>61</v>
      </c>
      <c r="K35" s="320" t="s">
        <v>61</v>
      </c>
    </row>
    <row r="36" spans="1:13" ht="15" customHeight="1" x14ac:dyDescent="0.2">
      <c r="C36" s="41"/>
      <c r="D36" s="460" t="s">
        <v>89</v>
      </c>
      <c r="E36" s="461">
        <v>17752</v>
      </c>
      <c r="F36" s="465" t="s">
        <v>231</v>
      </c>
      <c r="G36" s="200">
        <v>94</v>
      </c>
      <c r="H36" s="200">
        <v>12</v>
      </c>
      <c r="I36" s="200">
        <v>0</v>
      </c>
      <c r="J36" s="200">
        <v>0</v>
      </c>
      <c r="K36" s="200">
        <v>12</v>
      </c>
    </row>
    <row r="37" spans="1:13" ht="15" customHeight="1" x14ac:dyDescent="0.2">
      <c r="C37" s="41"/>
      <c r="D37" s="187" t="s">
        <v>34</v>
      </c>
      <c r="E37" s="296">
        <v>11722</v>
      </c>
      <c r="F37" s="466">
        <v>40</v>
      </c>
      <c r="G37" s="200">
        <v>138</v>
      </c>
      <c r="H37" s="201">
        <v>13</v>
      </c>
      <c r="I37" s="200">
        <v>1</v>
      </c>
      <c r="J37" s="255">
        <v>2</v>
      </c>
      <c r="K37" s="255">
        <v>16</v>
      </c>
    </row>
    <row r="38" spans="1:13" ht="15" customHeight="1" x14ac:dyDescent="0.2">
      <c r="C38" s="41"/>
      <c r="D38" s="187" t="s">
        <v>44</v>
      </c>
      <c r="E38" s="298">
        <v>1028</v>
      </c>
      <c r="F38" s="462">
        <v>8</v>
      </c>
      <c r="G38" s="200">
        <v>7</v>
      </c>
      <c r="H38" s="201">
        <v>1</v>
      </c>
      <c r="I38" s="201">
        <v>2</v>
      </c>
      <c r="J38" s="255">
        <v>0</v>
      </c>
      <c r="K38" s="255">
        <v>3</v>
      </c>
    </row>
    <row r="39" spans="1:13" ht="15" customHeight="1" x14ac:dyDescent="0.2">
      <c r="C39" s="41"/>
      <c r="D39" s="188" t="s">
        <v>232</v>
      </c>
      <c r="E39" s="297">
        <v>30290</v>
      </c>
      <c r="F39" s="462">
        <v>24</v>
      </c>
      <c r="G39" s="300" t="s">
        <v>61</v>
      </c>
      <c r="H39" s="300" t="s">
        <v>61</v>
      </c>
      <c r="I39" s="300" t="s">
        <v>61</v>
      </c>
      <c r="J39" s="300" t="s">
        <v>61</v>
      </c>
      <c r="K39" s="300" t="s">
        <v>61</v>
      </c>
    </row>
    <row r="40" spans="1:13" ht="15" customHeight="1" x14ac:dyDescent="0.2">
      <c r="C40" s="41"/>
      <c r="D40" s="188" t="s">
        <v>54</v>
      </c>
      <c r="E40" s="298">
        <v>12568</v>
      </c>
      <c r="F40" s="464">
        <v>5.5</v>
      </c>
      <c r="G40" s="200">
        <v>28</v>
      </c>
      <c r="H40" s="200">
        <v>6</v>
      </c>
      <c r="I40" s="200">
        <v>0</v>
      </c>
      <c r="J40" s="200">
        <v>1</v>
      </c>
      <c r="K40" s="200">
        <v>7</v>
      </c>
    </row>
    <row r="41" spans="1:13" ht="15" customHeight="1" x14ac:dyDescent="0.2">
      <c r="C41" s="40"/>
      <c r="D41" s="163" t="s">
        <v>91</v>
      </c>
      <c r="E41" s="299">
        <v>20802</v>
      </c>
      <c r="F41" s="467">
        <v>16</v>
      </c>
      <c r="G41" s="401">
        <v>42</v>
      </c>
      <c r="H41" s="401">
        <v>2</v>
      </c>
      <c r="I41" s="401">
        <v>0</v>
      </c>
      <c r="J41" s="401">
        <v>0</v>
      </c>
      <c r="K41" s="401">
        <v>2</v>
      </c>
    </row>
    <row r="42" spans="1:13" s="73" customFormat="1" ht="15.75" customHeight="1" x14ac:dyDescent="0.2">
      <c r="A42" s="1"/>
      <c r="B42" s="1"/>
      <c r="C42" s="501" t="s">
        <v>187</v>
      </c>
      <c r="D42" s="74"/>
      <c r="F42" s="75"/>
    </row>
    <row r="43" spans="1:13" s="73" customFormat="1" ht="15.75" customHeight="1" x14ac:dyDescent="0.2">
      <c r="A43" s="1"/>
      <c r="B43" s="1"/>
      <c r="C43" s="502" t="s">
        <v>188</v>
      </c>
      <c r="D43" s="74"/>
      <c r="F43" s="75"/>
    </row>
    <row r="44" spans="1:13" s="73" customFormat="1" ht="15.75" customHeight="1" x14ac:dyDescent="0.2">
      <c r="A44" s="1"/>
      <c r="B44" s="1"/>
      <c r="C44" s="129"/>
      <c r="D44" s="74"/>
      <c r="F44" s="75"/>
    </row>
    <row r="45" spans="1:13" s="73" customFormat="1" ht="15.75" customHeight="1" x14ac:dyDescent="0.2">
      <c r="A45" s="1"/>
      <c r="B45" s="1"/>
      <c r="C45" s="129"/>
      <c r="D45" s="74"/>
    </row>
    <row r="46" spans="1:13" s="73" customFormat="1" ht="15.75" customHeight="1" x14ac:dyDescent="0.2">
      <c r="A46" s="1"/>
      <c r="B46" s="1"/>
      <c r="D46" s="74"/>
      <c r="F46" s="75"/>
    </row>
    <row r="47" spans="1:13" s="73" customFormat="1" ht="16.5" customHeight="1" x14ac:dyDescent="0.2">
      <c r="A47" s="1"/>
      <c r="B47" s="1"/>
      <c r="C47" s="343"/>
      <c r="D47" s="395"/>
      <c r="E47" s="396"/>
      <c r="F47" s="397"/>
      <c r="G47" s="396"/>
      <c r="H47" s="396"/>
      <c r="I47" s="396"/>
      <c r="J47" s="396"/>
      <c r="K47" s="396"/>
    </row>
    <row r="48" spans="1:13" s="73" customFormat="1" ht="16.5" customHeight="1" x14ac:dyDescent="0.2">
      <c r="A48" s="1"/>
      <c r="B48" s="137"/>
      <c r="C48" s="129"/>
      <c r="D48" s="133"/>
      <c r="E48" s="134"/>
      <c r="F48" s="135"/>
      <c r="G48" s="134"/>
      <c r="H48" s="134"/>
      <c r="I48" s="134"/>
      <c r="J48" s="134"/>
      <c r="K48" s="134"/>
    </row>
    <row r="49" spans="1:18" s="73" customFormat="1" ht="16.5" customHeight="1" x14ac:dyDescent="0.2">
      <c r="A49" s="1"/>
      <c r="B49" s="137"/>
      <c r="C49" s="158"/>
      <c r="D49" s="18"/>
      <c r="E49" s="18"/>
      <c r="F49" s="18"/>
      <c r="G49" s="18"/>
      <c r="H49" s="18"/>
      <c r="I49" s="18"/>
      <c r="J49" s="18"/>
    </row>
    <row r="50" spans="1:18" s="73" customFormat="1" ht="16.5" customHeight="1" x14ac:dyDescent="0.2">
      <c r="A50" s="1"/>
      <c r="B50" s="137"/>
      <c r="C50" s="158"/>
      <c r="D50" s="18"/>
      <c r="E50" s="18"/>
      <c r="F50" s="18"/>
      <c r="G50" s="18"/>
      <c r="H50" s="18"/>
      <c r="I50" s="18"/>
      <c r="J50" s="18"/>
    </row>
    <row r="51" spans="1:18" s="73" customFormat="1" ht="16.5" customHeight="1" x14ac:dyDescent="0.2">
      <c r="A51" s="1"/>
      <c r="B51" s="137"/>
      <c r="C51" s="158"/>
      <c r="D51" s="18"/>
      <c r="E51" s="18"/>
      <c r="F51" s="18"/>
      <c r="G51" s="18"/>
      <c r="H51" s="18"/>
      <c r="I51" s="18"/>
      <c r="J51" s="18"/>
    </row>
    <row r="52" spans="1:18" s="73" customFormat="1" ht="16.5" customHeight="1" x14ac:dyDescent="0.2">
      <c r="A52" s="1"/>
      <c r="B52" s="137"/>
      <c r="C52" s="105"/>
      <c r="D52" s="106"/>
      <c r="E52" s="106"/>
      <c r="F52" s="106"/>
      <c r="G52" s="106"/>
      <c r="H52" s="106"/>
      <c r="I52" s="106"/>
      <c r="J52" s="106"/>
      <c r="K52" s="160"/>
    </row>
    <row r="53" spans="1:18" ht="12" customHeight="1" x14ac:dyDescent="0.2">
      <c r="B53" s="137"/>
      <c r="C53" s="18"/>
      <c r="D53" s="18"/>
      <c r="E53" s="18"/>
      <c r="F53" s="18"/>
      <c r="G53" s="18"/>
    </row>
    <row r="54" spans="1:18" ht="12" customHeight="1" x14ac:dyDescent="0.2">
      <c r="B54" s="137"/>
      <c r="C54" s="18"/>
      <c r="D54" s="18"/>
      <c r="E54" s="18"/>
      <c r="F54" s="18"/>
      <c r="G54" s="18"/>
    </row>
    <row r="55" spans="1:18" ht="12" customHeight="1" x14ac:dyDescent="0.2">
      <c r="B55" s="137"/>
      <c r="C55" s="18"/>
      <c r="D55" s="18"/>
      <c r="E55" s="18"/>
      <c r="F55" s="18"/>
      <c r="G55" s="18"/>
    </row>
    <row r="56" spans="1:18" ht="6.75" customHeight="1" x14ac:dyDescent="0.2">
      <c r="B56" s="137"/>
      <c r="C56" s="106"/>
      <c r="D56" s="106"/>
      <c r="E56" s="106"/>
      <c r="F56" s="106"/>
      <c r="G56" s="106"/>
      <c r="H56" s="106"/>
      <c r="I56" s="106"/>
      <c r="J56" s="106"/>
      <c r="K56" s="18"/>
    </row>
    <row r="57" spans="1:18" ht="15" customHeight="1" x14ac:dyDescent="0.2">
      <c r="B57" s="137"/>
      <c r="C57" s="46"/>
      <c r="D57" s="45"/>
      <c r="E57" s="100"/>
      <c r="F57" s="68"/>
      <c r="G57" s="507" t="s">
        <v>189</v>
      </c>
      <c r="H57" s="503"/>
      <c r="I57" s="503"/>
      <c r="J57" s="504"/>
      <c r="K57" s="20"/>
    </row>
    <row r="58" spans="1:18" ht="37.5" customHeight="1" x14ac:dyDescent="0.2">
      <c r="B58" s="137"/>
      <c r="C58" s="33"/>
      <c r="D58" s="350"/>
      <c r="E58" s="155"/>
      <c r="F58" s="324" t="s">
        <v>190</v>
      </c>
      <c r="G58" s="505" t="s">
        <v>191</v>
      </c>
      <c r="H58" s="506" t="s">
        <v>192</v>
      </c>
      <c r="I58" s="506" t="s">
        <v>193</v>
      </c>
      <c r="J58" s="506" t="s">
        <v>194</v>
      </c>
      <c r="K58" s="20"/>
      <c r="P58" s="254"/>
      <c r="Q58" s="254"/>
      <c r="R58" s="254"/>
    </row>
    <row r="59" spans="1:18" ht="15.75" customHeight="1" x14ac:dyDescent="0.2">
      <c r="B59" s="137"/>
      <c r="C59" s="47"/>
      <c r="D59" s="351" t="s">
        <v>75</v>
      </c>
      <c r="E59" s="341">
        <v>8</v>
      </c>
      <c r="F59" s="320">
        <v>37.5</v>
      </c>
      <c r="G59" s="320">
        <v>0</v>
      </c>
      <c r="H59" s="320">
        <v>100</v>
      </c>
      <c r="I59" s="320">
        <v>0</v>
      </c>
      <c r="J59" s="320">
        <v>0</v>
      </c>
      <c r="K59" s="54"/>
      <c r="P59" s="254"/>
      <c r="Q59" s="254"/>
      <c r="R59" s="254"/>
    </row>
    <row r="60" spans="1:18" ht="15.75" customHeight="1" x14ac:dyDescent="0.2">
      <c r="B60" s="137"/>
      <c r="C60" s="41"/>
      <c r="D60" s="187" t="s">
        <v>5</v>
      </c>
      <c r="E60" s="209">
        <v>5</v>
      </c>
      <c r="F60" s="300">
        <v>20</v>
      </c>
      <c r="G60" s="300">
        <v>20</v>
      </c>
      <c r="H60" s="300">
        <v>80</v>
      </c>
      <c r="I60" s="300">
        <v>0</v>
      </c>
      <c r="J60" s="300">
        <v>0</v>
      </c>
    </row>
    <row r="61" spans="1:18" ht="15.75" customHeight="1" x14ac:dyDescent="0.2">
      <c r="B61" s="137"/>
      <c r="C61" s="41"/>
      <c r="D61" s="161" t="s">
        <v>51</v>
      </c>
      <c r="E61" s="210">
        <v>88</v>
      </c>
      <c r="F61" s="300">
        <v>22.7</v>
      </c>
      <c r="G61" s="300">
        <v>1.1000000000000001</v>
      </c>
      <c r="H61" s="300">
        <v>95.5</v>
      </c>
      <c r="I61" s="300">
        <v>3.4</v>
      </c>
      <c r="J61" s="300">
        <v>0</v>
      </c>
      <c r="L61" s="54"/>
      <c r="M61" s="54"/>
      <c r="N61" s="54"/>
    </row>
    <row r="62" spans="1:18" ht="15.75" customHeight="1" x14ac:dyDescent="0.2">
      <c r="B62" s="137"/>
      <c r="C62" s="41"/>
      <c r="D62" s="187" t="s">
        <v>7</v>
      </c>
      <c r="E62" s="209">
        <v>43</v>
      </c>
      <c r="F62" s="300">
        <v>25.6</v>
      </c>
      <c r="G62" s="300">
        <v>0</v>
      </c>
      <c r="H62" s="300">
        <v>95.3</v>
      </c>
      <c r="I62" s="300">
        <v>4.7</v>
      </c>
      <c r="J62" s="300">
        <v>2.2999999999999998</v>
      </c>
      <c r="L62" s="252"/>
      <c r="M62" s="253"/>
      <c r="N62" s="253"/>
    </row>
    <row r="63" spans="1:18" ht="15.75" customHeight="1" x14ac:dyDescent="0.2">
      <c r="B63" s="137"/>
      <c r="C63" s="41"/>
      <c r="D63" s="189"/>
      <c r="E63" s="198" t="s">
        <v>233</v>
      </c>
      <c r="F63" s="300">
        <v>32.6</v>
      </c>
      <c r="G63" s="300">
        <v>0</v>
      </c>
      <c r="H63" s="300">
        <v>82.6</v>
      </c>
      <c r="I63" s="300">
        <v>13</v>
      </c>
      <c r="J63" s="300">
        <v>0</v>
      </c>
      <c r="L63" s="253"/>
      <c r="M63" s="253"/>
      <c r="N63" s="253"/>
    </row>
    <row r="64" spans="1:18" ht="15.75" customHeight="1" x14ac:dyDescent="0.2">
      <c r="B64" s="137"/>
      <c r="C64" s="41"/>
      <c r="D64" s="319"/>
      <c r="E64" s="198" t="s">
        <v>234</v>
      </c>
      <c r="F64" s="300">
        <v>33.299999999999997</v>
      </c>
      <c r="G64" s="300">
        <v>0</v>
      </c>
      <c r="H64" s="300">
        <v>95.2</v>
      </c>
      <c r="I64" s="300">
        <v>4.8</v>
      </c>
      <c r="J64" s="300">
        <v>0</v>
      </c>
      <c r="L64" s="325"/>
      <c r="M64" s="54"/>
      <c r="N64" s="54"/>
    </row>
    <row r="65" spans="2:12" ht="15.75" customHeight="1" x14ac:dyDescent="0.2">
      <c r="B65" s="137"/>
      <c r="C65" s="41"/>
      <c r="D65" s="190"/>
      <c r="E65" s="198" t="s">
        <v>235</v>
      </c>
      <c r="F65" s="321">
        <v>36.4</v>
      </c>
      <c r="G65" s="300">
        <v>0</v>
      </c>
      <c r="H65" s="321">
        <v>81.8</v>
      </c>
      <c r="I65" s="321">
        <v>18.2</v>
      </c>
      <c r="J65" s="300">
        <v>0</v>
      </c>
      <c r="K65" s="136"/>
      <c r="L65" s="136"/>
    </row>
    <row r="66" spans="2:12" ht="15.75" customHeight="1" x14ac:dyDescent="0.2">
      <c r="B66" s="137"/>
      <c r="C66" s="41"/>
      <c r="D66" s="190" t="s">
        <v>11</v>
      </c>
      <c r="E66" s="210">
        <v>3</v>
      </c>
      <c r="F66" s="300">
        <v>0</v>
      </c>
      <c r="G66" s="300">
        <v>0</v>
      </c>
      <c r="H66" s="300">
        <v>100</v>
      </c>
      <c r="I66" s="300">
        <v>0</v>
      </c>
      <c r="J66" s="300">
        <v>0</v>
      </c>
      <c r="K66" s="136"/>
      <c r="L66" s="136"/>
    </row>
    <row r="67" spans="2:12" ht="15.75" customHeight="1" x14ac:dyDescent="0.2">
      <c r="B67" s="137"/>
      <c r="C67" s="41"/>
      <c r="D67" s="392" t="s">
        <v>12</v>
      </c>
      <c r="E67" s="210" t="s">
        <v>61</v>
      </c>
      <c r="F67" s="300" t="s">
        <v>61</v>
      </c>
      <c r="G67" s="300" t="s">
        <v>61</v>
      </c>
      <c r="H67" s="300" t="s">
        <v>61</v>
      </c>
      <c r="I67" s="300" t="s">
        <v>61</v>
      </c>
      <c r="J67" s="300" t="s">
        <v>61</v>
      </c>
    </row>
    <row r="68" spans="2:12" ht="15.75" customHeight="1" x14ac:dyDescent="0.2">
      <c r="B68" s="137"/>
      <c r="C68" s="41"/>
      <c r="D68" s="162" t="s">
        <v>13</v>
      </c>
      <c r="E68" s="210">
        <v>7</v>
      </c>
      <c r="F68" s="300">
        <v>28.6</v>
      </c>
      <c r="G68" s="300">
        <v>0</v>
      </c>
      <c r="H68" s="300">
        <v>85.7</v>
      </c>
      <c r="I68" s="300">
        <v>14.3</v>
      </c>
      <c r="J68" s="300">
        <v>0</v>
      </c>
    </row>
    <row r="69" spans="2:12" ht="15.75" customHeight="1" x14ac:dyDescent="0.2">
      <c r="B69" s="137"/>
      <c r="C69" s="41"/>
      <c r="D69" s="162" t="s">
        <v>14</v>
      </c>
      <c r="E69" s="204">
        <v>7</v>
      </c>
      <c r="F69" s="300">
        <v>42.9</v>
      </c>
      <c r="G69" s="300">
        <v>0</v>
      </c>
      <c r="H69" s="300">
        <v>100</v>
      </c>
      <c r="I69" s="300">
        <v>0</v>
      </c>
      <c r="J69" s="300">
        <v>0</v>
      </c>
    </row>
    <row r="70" spans="2:12" ht="15.75" customHeight="1" x14ac:dyDescent="0.2">
      <c r="B70" s="137"/>
      <c r="C70" s="41"/>
      <c r="D70" s="162" t="s">
        <v>16</v>
      </c>
      <c r="E70" s="210">
        <v>6</v>
      </c>
      <c r="F70" s="300">
        <v>50</v>
      </c>
      <c r="G70" s="300">
        <v>0</v>
      </c>
      <c r="H70" s="300">
        <v>83.3</v>
      </c>
      <c r="I70" s="300">
        <v>16.7</v>
      </c>
      <c r="J70" s="300">
        <v>0</v>
      </c>
    </row>
    <row r="71" spans="2:12" ht="15.75" customHeight="1" x14ac:dyDescent="0.2">
      <c r="B71" s="137"/>
      <c r="C71" s="41"/>
      <c r="D71" s="162" t="s">
        <v>17</v>
      </c>
      <c r="E71" s="202">
        <v>15</v>
      </c>
      <c r="F71" s="300">
        <v>0</v>
      </c>
      <c r="G71" s="300">
        <v>0</v>
      </c>
      <c r="H71" s="300">
        <v>86.7</v>
      </c>
      <c r="I71" s="300">
        <v>13.3</v>
      </c>
      <c r="J71" s="300">
        <v>0</v>
      </c>
    </row>
    <row r="72" spans="2:12" ht="15.75" customHeight="1" x14ac:dyDescent="0.2">
      <c r="B72" s="137"/>
      <c r="C72" s="41"/>
      <c r="D72" s="162" t="s">
        <v>19</v>
      </c>
      <c r="E72" s="210" t="s">
        <v>61</v>
      </c>
      <c r="F72" s="300" t="s">
        <v>61</v>
      </c>
      <c r="G72" s="300" t="s">
        <v>61</v>
      </c>
      <c r="H72" s="300" t="s">
        <v>61</v>
      </c>
      <c r="I72" s="300" t="s">
        <v>61</v>
      </c>
      <c r="J72" s="300" t="s">
        <v>61</v>
      </c>
    </row>
    <row r="73" spans="2:12" ht="15.75" customHeight="1" x14ac:dyDescent="0.2">
      <c r="B73" s="137"/>
      <c r="C73" s="41"/>
      <c r="D73" s="162" t="s">
        <v>20</v>
      </c>
      <c r="E73" s="210">
        <v>7</v>
      </c>
      <c r="F73" s="300">
        <v>28.6</v>
      </c>
      <c r="G73" s="300">
        <v>0</v>
      </c>
      <c r="H73" s="300">
        <v>85.7</v>
      </c>
      <c r="I73" s="300">
        <v>14.3</v>
      </c>
      <c r="J73" s="300">
        <v>0</v>
      </c>
    </row>
    <row r="74" spans="2:12" ht="15.75" customHeight="1" x14ac:dyDescent="0.2">
      <c r="B74" s="137"/>
      <c r="C74" s="41"/>
      <c r="D74" s="162" t="s">
        <v>22</v>
      </c>
      <c r="E74" s="203">
        <v>15</v>
      </c>
      <c r="F74" s="300">
        <v>26.7</v>
      </c>
      <c r="G74" s="300">
        <v>0</v>
      </c>
      <c r="H74" s="300">
        <v>100</v>
      </c>
      <c r="I74" s="300">
        <v>0</v>
      </c>
      <c r="J74" s="300">
        <v>0</v>
      </c>
    </row>
    <row r="75" spans="2:12" ht="15.75" customHeight="1" x14ac:dyDescent="0.2">
      <c r="B75" s="137"/>
      <c r="C75" s="41"/>
      <c r="D75" s="162" t="s">
        <v>23</v>
      </c>
      <c r="E75" s="204">
        <v>37</v>
      </c>
      <c r="F75" s="300">
        <v>32.4</v>
      </c>
      <c r="G75" s="300">
        <v>0</v>
      </c>
      <c r="H75" s="300">
        <v>89.2</v>
      </c>
      <c r="I75" s="300">
        <v>10.8</v>
      </c>
      <c r="J75" s="300">
        <v>0</v>
      </c>
    </row>
    <row r="76" spans="2:12" ht="15.75" customHeight="1" x14ac:dyDescent="0.2">
      <c r="B76" s="137"/>
      <c r="C76" s="41"/>
      <c r="D76" s="162" t="s">
        <v>24</v>
      </c>
      <c r="E76" s="205">
        <v>11</v>
      </c>
      <c r="F76" s="300">
        <v>45.5</v>
      </c>
      <c r="G76" s="300">
        <v>0</v>
      </c>
      <c r="H76" s="300">
        <v>100</v>
      </c>
      <c r="I76" s="300">
        <v>0</v>
      </c>
      <c r="J76" s="300">
        <v>0</v>
      </c>
    </row>
    <row r="77" spans="2:12" ht="15.75" customHeight="1" x14ac:dyDescent="0.2">
      <c r="B77" s="137"/>
      <c r="C77" s="41"/>
      <c r="D77" s="162" t="s">
        <v>25</v>
      </c>
      <c r="E77" s="210">
        <v>0</v>
      </c>
      <c r="F77" s="300" t="s">
        <v>2</v>
      </c>
      <c r="G77" s="300" t="s">
        <v>2</v>
      </c>
      <c r="H77" s="300" t="s">
        <v>2</v>
      </c>
      <c r="I77" s="300" t="s">
        <v>2</v>
      </c>
      <c r="J77" s="300" t="s">
        <v>2</v>
      </c>
    </row>
    <row r="78" spans="2:12" ht="15.75" customHeight="1" x14ac:dyDescent="0.2">
      <c r="B78" s="137"/>
      <c r="C78" s="41"/>
      <c r="D78" s="393" t="s">
        <v>36</v>
      </c>
      <c r="E78" s="247">
        <v>2</v>
      </c>
      <c r="F78" s="342" t="s">
        <v>61</v>
      </c>
      <c r="G78" s="342" t="s">
        <v>61</v>
      </c>
      <c r="H78" s="342" t="s">
        <v>61</v>
      </c>
      <c r="I78" s="342" t="s">
        <v>61</v>
      </c>
      <c r="J78" s="342" t="s">
        <v>61</v>
      </c>
    </row>
    <row r="79" spans="2:12" ht="15.75" customHeight="1" x14ac:dyDescent="0.2">
      <c r="B79" s="137"/>
      <c r="C79" s="100"/>
      <c r="D79" s="195" t="s">
        <v>33</v>
      </c>
      <c r="E79" s="328" t="s">
        <v>61</v>
      </c>
      <c r="F79" s="323" t="s">
        <v>61</v>
      </c>
      <c r="G79" s="323" t="s">
        <v>61</v>
      </c>
      <c r="H79" s="323" t="s">
        <v>61</v>
      </c>
      <c r="I79" s="323" t="s">
        <v>61</v>
      </c>
      <c r="J79" s="323" t="s">
        <v>61</v>
      </c>
      <c r="L79" s="326"/>
    </row>
    <row r="80" spans="2:12" ht="15.75" customHeight="1" x14ac:dyDescent="0.2">
      <c r="B80" s="137"/>
      <c r="C80" s="41"/>
      <c r="D80" s="399" t="s">
        <v>92</v>
      </c>
      <c r="E80" s="328" t="s">
        <v>61</v>
      </c>
      <c r="F80" s="300" t="s">
        <v>61</v>
      </c>
      <c r="G80" s="300" t="s">
        <v>61</v>
      </c>
      <c r="H80" s="300" t="s">
        <v>61</v>
      </c>
      <c r="I80" s="300" t="s">
        <v>61</v>
      </c>
      <c r="J80" s="300" t="s">
        <v>61</v>
      </c>
      <c r="L80" s="326"/>
    </row>
    <row r="81" spans="2:17" ht="15.75" customHeight="1" x14ac:dyDescent="0.2">
      <c r="B81" s="137"/>
      <c r="C81" s="41"/>
      <c r="D81" s="187" t="s">
        <v>34</v>
      </c>
      <c r="E81" s="206">
        <v>13</v>
      </c>
      <c r="F81" s="300">
        <v>30.8</v>
      </c>
      <c r="G81" s="300">
        <v>0</v>
      </c>
      <c r="H81" s="300">
        <v>92.3</v>
      </c>
      <c r="I81" s="300">
        <v>7.7</v>
      </c>
      <c r="J81" s="300">
        <v>0</v>
      </c>
    </row>
    <row r="82" spans="2:17" ht="15.75" customHeight="1" x14ac:dyDescent="0.2">
      <c r="B82" s="137"/>
      <c r="C82" s="41"/>
      <c r="D82" s="187" t="s">
        <v>44</v>
      </c>
      <c r="E82" s="206">
        <v>1</v>
      </c>
      <c r="F82" s="300">
        <v>0</v>
      </c>
      <c r="G82" s="300">
        <v>0</v>
      </c>
      <c r="H82" s="300">
        <v>100</v>
      </c>
      <c r="I82" s="300">
        <v>0</v>
      </c>
      <c r="J82" s="300">
        <v>0</v>
      </c>
    </row>
    <row r="83" spans="2:17" ht="15.75" customHeight="1" x14ac:dyDescent="0.2">
      <c r="B83" s="137"/>
      <c r="C83" s="41"/>
      <c r="D83" s="188" t="s">
        <v>198</v>
      </c>
      <c r="E83" s="210" t="s">
        <v>61</v>
      </c>
      <c r="F83" s="300" t="s">
        <v>61</v>
      </c>
      <c r="G83" s="300" t="s">
        <v>61</v>
      </c>
      <c r="H83" s="300" t="s">
        <v>61</v>
      </c>
      <c r="I83" s="300" t="s">
        <v>61</v>
      </c>
      <c r="J83" s="300" t="s">
        <v>61</v>
      </c>
    </row>
    <row r="84" spans="2:17" ht="15.75" customHeight="1" x14ac:dyDescent="0.2">
      <c r="B84" s="137"/>
      <c r="C84" s="41"/>
      <c r="D84" s="187" t="s">
        <v>54</v>
      </c>
      <c r="E84" s="206">
        <v>6</v>
      </c>
      <c r="F84" s="322">
        <v>50</v>
      </c>
      <c r="G84" s="322">
        <v>0</v>
      </c>
      <c r="H84" s="322">
        <v>100</v>
      </c>
      <c r="I84" s="322">
        <v>0</v>
      </c>
      <c r="J84" s="322">
        <v>0</v>
      </c>
    </row>
    <row r="85" spans="2:17" ht="15.75" customHeight="1" x14ac:dyDescent="0.2">
      <c r="B85" s="137"/>
      <c r="C85" s="40"/>
      <c r="D85" s="163" t="s">
        <v>69</v>
      </c>
      <c r="E85" s="247">
        <v>2</v>
      </c>
      <c r="F85" s="342">
        <v>0</v>
      </c>
      <c r="G85" s="342">
        <v>0</v>
      </c>
      <c r="H85" s="342">
        <v>50</v>
      </c>
      <c r="I85" s="342">
        <v>50</v>
      </c>
      <c r="J85" s="342">
        <v>0</v>
      </c>
    </row>
    <row r="86" spans="2:17" ht="15.75" customHeight="1" x14ac:dyDescent="0.2">
      <c r="B86" s="137"/>
      <c r="C86" s="501" t="s">
        <v>187</v>
      </c>
      <c r="D86" s="186"/>
    </row>
    <row r="87" spans="2:17" ht="15.75" customHeight="1" x14ac:dyDescent="0.2">
      <c r="B87" s="137"/>
      <c r="C87" s="502" t="s">
        <v>188</v>
      </c>
      <c r="D87" s="103"/>
    </row>
    <row r="88" spans="2:17" ht="15.75" customHeight="1" x14ac:dyDescent="0.2">
      <c r="B88" s="137"/>
      <c r="C88" s="129"/>
      <c r="D88" s="103"/>
    </row>
    <row r="89" spans="2:17" ht="15.75" customHeight="1" x14ac:dyDescent="0.2">
      <c r="B89" s="137"/>
      <c r="C89" s="129"/>
      <c r="D89" s="103"/>
    </row>
    <row r="90" spans="2:17" ht="15.75" customHeight="1" x14ac:dyDescent="0.2">
      <c r="B90" s="137"/>
      <c r="C90" s="129"/>
      <c r="D90" s="103"/>
    </row>
    <row r="91" spans="2:17" ht="12" customHeight="1" x14ac:dyDescent="0.2">
      <c r="B91" s="137"/>
      <c r="C91" s="129"/>
      <c r="D91" s="103"/>
    </row>
    <row r="92" spans="2:17" ht="15.75" customHeight="1" x14ac:dyDescent="0.2">
      <c r="B92" s="137"/>
      <c r="C92" s="343"/>
      <c r="D92" s="331"/>
      <c r="E92" s="332"/>
      <c r="F92" s="332"/>
      <c r="G92" s="332"/>
      <c r="H92" s="332"/>
      <c r="I92" s="332"/>
      <c r="J92" s="332"/>
      <c r="K92" s="332"/>
    </row>
    <row r="93" spans="2:17" ht="15.75" customHeight="1" x14ac:dyDescent="0.2">
      <c r="B93" s="137"/>
      <c r="C93" s="129"/>
      <c r="D93" s="42"/>
      <c r="E93" s="18"/>
      <c r="F93" s="18"/>
      <c r="G93" s="18"/>
      <c r="H93" s="18"/>
      <c r="I93" s="18"/>
      <c r="J93" s="18"/>
      <c r="K93" s="18"/>
    </row>
    <row r="94" spans="2:17" ht="15.75" customHeight="1" x14ac:dyDescent="0.2">
      <c r="B94" s="137"/>
      <c r="C94" s="340"/>
      <c r="D94" s="232"/>
      <c r="E94" s="106"/>
      <c r="F94" s="106"/>
      <c r="G94" s="106"/>
      <c r="H94" s="106"/>
      <c r="I94" s="106"/>
      <c r="J94" s="106"/>
      <c r="K94" s="106"/>
      <c r="L94" s="18"/>
      <c r="M94" s="18"/>
      <c r="N94" s="18"/>
      <c r="O94" s="18"/>
      <c r="P94" s="18"/>
      <c r="Q94" s="18"/>
    </row>
    <row r="95" spans="2:17" ht="6" customHeight="1" x14ac:dyDescent="0.2">
      <c r="B95" s="137"/>
      <c r="C95" s="129"/>
      <c r="D95" s="42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2:17" ht="12" customHeight="1" x14ac:dyDescent="0.2">
      <c r="B96" s="137"/>
      <c r="C96" s="129"/>
      <c r="D96" s="57"/>
      <c r="L96" s="18"/>
      <c r="M96" s="18"/>
      <c r="N96" s="18"/>
      <c r="O96" s="18"/>
      <c r="P96" s="18"/>
      <c r="Q96" s="18"/>
    </row>
    <row r="97" spans="1:17" ht="12" customHeight="1" x14ac:dyDescent="0.2">
      <c r="B97" s="137"/>
      <c r="C97" s="129"/>
      <c r="D97" s="57"/>
      <c r="L97" s="18"/>
      <c r="M97" s="18"/>
      <c r="N97" s="18"/>
      <c r="O97" s="18"/>
      <c r="P97" s="18"/>
      <c r="Q97" s="18"/>
    </row>
    <row r="98" spans="1:17" ht="12" customHeight="1" x14ac:dyDescent="0.2">
      <c r="B98" s="137"/>
      <c r="C98" s="129"/>
      <c r="D98" s="57"/>
      <c r="L98" s="18"/>
      <c r="M98" s="18"/>
      <c r="N98" s="18"/>
      <c r="O98" s="18"/>
      <c r="P98" s="18"/>
      <c r="Q98" s="18"/>
    </row>
    <row r="99" spans="1:17" ht="6.95" customHeight="1" x14ac:dyDescent="0.2">
      <c r="B99" s="137"/>
      <c r="C99" s="158"/>
      <c r="D99" s="57"/>
      <c r="F99" s="106"/>
      <c r="G99" s="106"/>
      <c r="H99" s="106"/>
      <c r="I99" s="106"/>
      <c r="K99" s="18"/>
      <c r="L99" s="18"/>
      <c r="M99" s="18"/>
      <c r="N99" s="18"/>
      <c r="O99" s="18"/>
      <c r="P99" s="18"/>
      <c r="Q99" s="18"/>
    </row>
    <row r="100" spans="1:17" ht="15" customHeight="1" x14ac:dyDescent="0.2">
      <c r="B100" s="137"/>
      <c r="C100" s="344"/>
      <c r="D100" s="45"/>
      <c r="E100" s="100"/>
      <c r="F100" s="157"/>
      <c r="G100" s="508"/>
      <c r="H100" s="508" t="s">
        <v>189</v>
      </c>
      <c r="I100" s="509"/>
      <c r="J100" s="504"/>
      <c r="K100" s="20"/>
      <c r="L100" s="18"/>
      <c r="M100" s="18"/>
      <c r="N100" s="18"/>
      <c r="O100" s="18"/>
      <c r="P100" s="18"/>
      <c r="Q100" s="18"/>
    </row>
    <row r="101" spans="1:17" ht="37.5" customHeight="1" x14ac:dyDescent="0.2">
      <c r="B101" s="137"/>
      <c r="C101" s="33"/>
      <c r="D101" s="34"/>
      <c r="E101" s="155"/>
      <c r="F101" s="352" t="s">
        <v>195</v>
      </c>
      <c r="G101" s="352" t="s">
        <v>196</v>
      </c>
      <c r="H101" s="352" t="s">
        <v>197</v>
      </c>
      <c r="I101" s="352" t="s">
        <v>193</v>
      </c>
      <c r="J101" s="352" t="s">
        <v>194</v>
      </c>
    </row>
    <row r="102" spans="1:17" ht="15.75" customHeight="1" x14ac:dyDescent="0.2">
      <c r="B102" s="137"/>
      <c r="C102" s="47"/>
      <c r="D102" s="351" t="s">
        <v>75</v>
      </c>
      <c r="E102" s="353">
        <v>0</v>
      </c>
      <c r="F102" s="354" t="s">
        <v>2</v>
      </c>
      <c r="G102" s="354" t="s">
        <v>2</v>
      </c>
      <c r="H102" s="354" t="s">
        <v>2</v>
      </c>
      <c r="I102" s="354" t="s">
        <v>2</v>
      </c>
      <c r="J102" s="354" t="s">
        <v>2</v>
      </c>
    </row>
    <row r="103" spans="1:17" ht="15.75" customHeight="1" x14ac:dyDescent="0.2">
      <c r="B103" s="137"/>
      <c r="C103" s="41"/>
      <c r="D103" s="187" t="s">
        <v>5</v>
      </c>
      <c r="E103" s="327">
        <v>0</v>
      </c>
      <c r="F103" s="251" t="s">
        <v>2</v>
      </c>
      <c r="G103" s="251" t="s">
        <v>2</v>
      </c>
      <c r="H103" s="251" t="s">
        <v>2</v>
      </c>
      <c r="I103" s="251" t="s">
        <v>2</v>
      </c>
      <c r="J103" s="251" t="s">
        <v>2</v>
      </c>
      <c r="K103" s="54"/>
    </row>
    <row r="104" spans="1:17" s="18" customFormat="1" ht="15.75" customHeight="1" x14ac:dyDescent="0.2">
      <c r="A104" s="1"/>
      <c r="B104" s="137"/>
      <c r="C104" s="41"/>
      <c r="D104" s="161" t="s">
        <v>51</v>
      </c>
      <c r="E104" s="203">
        <v>2</v>
      </c>
      <c r="F104" s="300">
        <v>50</v>
      </c>
      <c r="G104" s="300">
        <v>0</v>
      </c>
      <c r="H104" s="300">
        <v>100</v>
      </c>
      <c r="I104" s="300">
        <v>0</v>
      </c>
      <c r="J104" s="301">
        <v>0</v>
      </c>
      <c r="M104" s="254"/>
    </row>
    <row r="105" spans="1:17" ht="15.75" customHeight="1" x14ac:dyDescent="0.2">
      <c r="B105" s="137"/>
      <c r="C105" s="41"/>
      <c r="D105" s="187" t="s">
        <v>7</v>
      </c>
      <c r="E105" s="202">
        <v>3</v>
      </c>
      <c r="F105" s="300">
        <v>0</v>
      </c>
      <c r="G105" s="300">
        <v>0</v>
      </c>
      <c r="H105" s="300">
        <v>100</v>
      </c>
      <c r="I105" s="300">
        <v>0</v>
      </c>
      <c r="J105" s="301">
        <v>0</v>
      </c>
      <c r="L105" s="54"/>
      <c r="M105" s="317"/>
      <c r="N105" s="54"/>
      <c r="O105" s="54"/>
    </row>
    <row r="106" spans="1:17" ht="15.75" customHeight="1" x14ac:dyDescent="0.2">
      <c r="B106" s="137"/>
      <c r="C106" s="41"/>
      <c r="D106" s="187"/>
      <c r="E106" s="198" t="s">
        <v>239</v>
      </c>
      <c r="F106" s="300">
        <v>40</v>
      </c>
      <c r="G106" s="300">
        <v>0</v>
      </c>
      <c r="H106" s="300">
        <v>100</v>
      </c>
      <c r="I106" s="300">
        <v>0</v>
      </c>
      <c r="J106" s="301">
        <v>0</v>
      </c>
      <c r="L106" s="252"/>
      <c r="M106" s="317"/>
      <c r="N106" s="253"/>
      <c r="O106" s="54"/>
    </row>
    <row r="107" spans="1:17" ht="15.75" customHeight="1" x14ac:dyDescent="0.2">
      <c r="B107" s="137"/>
      <c r="C107" s="41"/>
      <c r="D107" s="188"/>
      <c r="E107" s="197" t="s">
        <v>240</v>
      </c>
      <c r="F107" s="251">
        <v>0</v>
      </c>
      <c r="G107" s="251">
        <v>0</v>
      </c>
      <c r="H107" s="300">
        <v>100</v>
      </c>
      <c r="I107" s="300">
        <v>0</v>
      </c>
      <c r="J107" s="301">
        <v>0</v>
      </c>
      <c r="L107" s="253"/>
      <c r="M107" s="253"/>
      <c r="N107" s="253"/>
      <c r="O107" s="54"/>
    </row>
    <row r="108" spans="1:17" ht="15.75" customHeight="1" x14ac:dyDescent="0.2">
      <c r="B108" s="137"/>
      <c r="C108" s="41"/>
      <c r="D108" s="187"/>
      <c r="E108" s="197" t="s">
        <v>241</v>
      </c>
      <c r="F108" s="251">
        <v>0</v>
      </c>
      <c r="G108" s="251">
        <v>0</v>
      </c>
      <c r="H108" s="251">
        <v>25</v>
      </c>
      <c r="I108" s="251">
        <v>75</v>
      </c>
      <c r="J108" s="251">
        <v>0</v>
      </c>
      <c r="L108" s="54"/>
      <c r="M108" s="54"/>
      <c r="N108" s="54"/>
      <c r="O108" s="54"/>
    </row>
    <row r="109" spans="1:17" ht="15.75" customHeight="1" x14ac:dyDescent="0.2">
      <c r="B109" s="137"/>
      <c r="C109" s="41"/>
      <c r="D109" s="187" t="s">
        <v>11</v>
      </c>
      <c r="E109" s="210">
        <v>0</v>
      </c>
      <c r="F109" s="301" t="s">
        <v>2</v>
      </c>
      <c r="G109" s="301" t="s">
        <v>2</v>
      </c>
      <c r="H109" s="301" t="s">
        <v>2</v>
      </c>
      <c r="I109" s="301" t="s">
        <v>2</v>
      </c>
      <c r="J109" s="301" t="s">
        <v>2</v>
      </c>
      <c r="L109" s="54"/>
      <c r="M109" s="54"/>
      <c r="N109" s="54"/>
      <c r="O109" s="54"/>
    </row>
    <row r="110" spans="1:17" ht="15.75" customHeight="1" x14ac:dyDescent="0.2">
      <c r="B110" s="137"/>
      <c r="C110" s="41"/>
      <c r="D110" s="187" t="s">
        <v>12</v>
      </c>
      <c r="E110" s="203" t="s">
        <v>61</v>
      </c>
      <c r="F110" s="300" t="s">
        <v>61</v>
      </c>
      <c r="G110" s="300" t="s">
        <v>61</v>
      </c>
      <c r="H110" s="300" t="s">
        <v>61</v>
      </c>
      <c r="I110" s="300" t="s">
        <v>61</v>
      </c>
      <c r="J110" s="300" t="s">
        <v>61</v>
      </c>
      <c r="L110" s="54"/>
      <c r="M110" s="54"/>
      <c r="N110" s="54"/>
      <c r="O110" s="54"/>
    </row>
    <row r="111" spans="1:17" ht="15.75" customHeight="1" x14ac:dyDescent="0.2">
      <c r="B111" s="137"/>
      <c r="C111" s="41"/>
      <c r="D111" s="187" t="s">
        <v>13</v>
      </c>
      <c r="E111" s="327">
        <v>0</v>
      </c>
      <c r="F111" s="251" t="s">
        <v>2</v>
      </c>
      <c r="G111" s="251" t="s">
        <v>2</v>
      </c>
      <c r="H111" s="251" t="s">
        <v>2</v>
      </c>
      <c r="I111" s="251" t="s">
        <v>2</v>
      </c>
      <c r="J111" s="251" t="s">
        <v>2</v>
      </c>
      <c r="M111" s="316"/>
      <c r="O111" s="316"/>
    </row>
    <row r="112" spans="1:17" ht="15.75" customHeight="1" x14ac:dyDescent="0.2">
      <c r="B112" s="137"/>
      <c r="C112" s="41"/>
      <c r="D112" s="187" t="s">
        <v>14</v>
      </c>
      <c r="E112" s="204">
        <v>2</v>
      </c>
      <c r="F112" s="251">
        <v>0</v>
      </c>
      <c r="G112" s="251">
        <v>0</v>
      </c>
      <c r="H112" s="251">
        <v>50</v>
      </c>
      <c r="I112" s="251">
        <v>50</v>
      </c>
      <c r="J112" s="251">
        <v>0</v>
      </c>
      <c r="M112" s="316"/>
    </row>
    <row r="113" spans="2:13" ht="15.75" customHeight="1" x14ac:dyDescent="0.2">
      <c r="B113" s="137"/>
      <c r="C113" s="41"/>
      <c r="D113" s="187" t="s">
        <v>16</v>
      </c>
      <c r="E113" s="327">
        <v>3</v>
      </c>
      <c r="F113" s="251">
        <v>33.299999999999997</v>
      </c>
      <c r="G113" s="251">
        <v>0</v>
      </c>
      <c r="H113" s="251">
        <v>66.7</v>
      </c>
      <c r="I113" s="251">
        <v>33.299999999999997</v>
      </c>
      <c r="J113" s="251">
        <v>0</v>
      </c>
    </row>
    <row r="114" spans="2:13" ht="15.75" customHeight="1" x14ac:dyDescent="0.2">
      <c r="B114" s="137"/>
      <c r="C114" s="41"/>
      <c r="D114" s="187" t="s">
        <v>17</v>
      </c>
      <c r="E114" s="327">
        <v>0</v>
      </c>
      <c r="F114" s="251" t="s">
        <v>2</v>
      </c>
      <c r="G114" s="251" t="s">
        <v>2</v>
      </c>
      <c r="H114" s="251" t="s">
        <v>2</v>
      </c>
      <c r="I114" s="251" t="s">
        <v>2</v>
      </c>
      <c r="J114" s="251" t="s">
        <v>2</v>
      </c>
    </row>
    <row r="115" spans="2:13" ht="15.75" customHeight="1" x14ac:dyDescent="0.2">
      <c r="B115" s="137"/>
      <c r="C115" s="41"/>
      <c r="D115" s="187" t="s">
        <v>19</v>
      </c>
      <c r="E115" s="210" t="s">
        <v>61</v>
      </c>
      <c r="F115" s="300" t="s">
        <v>61</v>
      </c>
      <c r="G115" s="300" t="s">
        <v>61</v>
      </c>
      <c r="H115" s="300" t="s">
        <v>61</v>
      </c>
      <c r="I115" s="300" t="s">
        <v>61</v>
      </c>
      <c r="J115" s="300" t="s">
        <v>61</v>
      </c>
    </row>
    <row r="116" spans="2:13" ht="15.75" customHeight="1" x14ac:dyDescent="0.2">
      <c r="B116" s="137"/>
      <c r="C116" s="41"/>
      <c r="D116" s="187" t="s">
        <v>20</v>
      </c>
      <c r="E116" s="327">
        <v>0</v>
      </c>
      <c r="F116" s="301" t="s">
        <v>2</v>
      </c>
      <c r="G116" s="301" t="s">
        <v>2</v>
      </c>
      <c r="H116" s="301" t="s">
        <v>2</v>
      </c>
      <c r="I116" s="301" t="s">
        <v>2</v>
      </c>
      <c r="J116" s="301" t="s">
        <v>2</v>
      </c>
    </row>
    <row r="117" spans="2:13" ht="15.75" customHeight="1" x14ac:dyDescent="0.2">
      <c r="B117" s="137"/>
      <c r="C117" s="41"/>
      <c r="D117" s="187" t="s">
        <v>22</v>
      </c>
      <c r="E117" s="327">
        <v>2</v>
      </c>
      <c r="F117" s="251">
        <v>0</v>
      </c>
      <c r="G117" s="251">
        <v>0</v>
      </c>
      <c r="H117" s="251">
        <v>100</v>
      </c>
      <c r="I117" s="251">
        <v>0</v>
      </c>
      <c r="J117" s="251">
        <v>0</v>
      </c>
    </row>
    <row r="118" spans="2:13" ht="15.75" customHeight="1" x14ac:dyDescent="0.2">
      <c r="B118" s="137"/>
      <c r="C118" s="41"/>
      <c r="D118" s="187" t="s">
        <v>23</v>
      </c>
      <c r="E118" s="203">
        <v>8</v>
      </c>
      <c r="F118" s="300">
        <v>25</v>
      </c>
      <c r="G118" s="300">
        <v>37.5</v>
      </c>
      <c r="H118" s="300">
        <v>37.5</v>
      </c>
      <c r="I118" s="300">
        <v>25</v>
      </c>
      <c r="J118" s="300">
        <v>0</v>
      </c>
      <c r="K118" s="54"/>
    </row>
    <row r="119" spans="2:13" ht="15.75" customHeight="1" x14ac:dyDescent="0.2">
      <c r="B119" s="137"/>
      <c r="C119" s="41"/>
      <c r="D119" s="187" t="s">
        <v>24</v>
      </c>
      <c r="E119" s="203" t="s">
        <v>61</v>
      </c>
      <c r="F119" s="300" t="s">
        <v>61</v>
      </c>
      <c r="G119" s="300" t="s">
        <v>61</v>
      </c>
      <c r="H119" s="300" t="s">
        <v>61</v>
      </c>
      <c r="I119" s="300" t="s">
        <v>61</v>
      </c>
      <c r="J119" s="300" t="s">
        <v>61</v>
      </c>
    </row>
    <row r="120" spans="2:13" ht="15.75" customHeight="1" x14ac:dyDescent="0.2">
      <c r="B120" s="137"/>
      <c r="C120" s="41"/>
      <c r="D120" s="196" t="s">
        <v>25</v>
      </c>
      <c r="E120" s="203">
        <v>0</v>
      </c>
      <c r="F120" s="300" t="s">
        <v>2</v>
      </c>
      <c r="G120" s="300" t="s">
        <v>2</v>
      </c>
      <c r="H120" s="300" t="s">
        <v>2</v>
      </c>
      <c r="I120" s="300" t="s">
        <v>2</v>
      </c>
      <c r="J120" s="301" t="s">
        <v>2</v>
      </c>
    </row>
    <row r="121" spans="2:13" ht="15.75" customHeight="1" x14ac:dyDescent="0.2">
      <c r="B121" s="137"/>
      <c r="C121" s="41"/>
      <c r="D121" s="163" t="s">
        <v>36</v>
      </c>
      <c r="E121" s="394">
        <v>2</v>
      </c>
      <c r="F121" s="342" t="s">
        <v>61</v>
      </c>
      <c r="G121" s="342" t="s">
        <v>61</v>
      </c>
      <c r="H121" s="342" t="s">
        <v>61</v>
      </c>
      <c r="I121" s="342" t="s">
        <v>61</v>
      </c>
      <c r="J121" s="342" t="s">
        <v>61</v>
      </c>
    </row>
    <row r="122" spans="2:13" ht="15.75" customHeight="1" x14ac:dyDescent="0.2">
      <c r="B122" s="137"/>
      <c r="C122" s="100"/>
      <c r="D122" s="351" t="s">
        <v>33</v>
      </c>
      <c r="E122" s="398" t="s">
        <v>61</v>
      </c>
      <c r="F122" s="345" t="s">
        <v>61</v>
      </c>
      <c r="G122" s="345" t="s">
        <v>61</v>
      </c>
      <c r="H122" s="345" t="s">
        <v>61</v>
      </c>
      <c r="I122" s="345" t="s">
        <v>61</v>
      </c>
      <c r="J122" s="345" t="s">
        <v>61</v>
      </c>
      <c r="M122" s="326"/>
    </row>
    <row r="123" spans="2:13" ht="15.75" customHeight="1" x14ac:dyDescent="0.2">
      <c r="B123" s="137"/>
      <c r="C123" s="41"/>
      <c r="D123" s="195" t="s">
        <v>92</v>
      </c>
      <c r="E123" s="398">
        <v>0</v>
      </c>
      <c r="F123" s="251" t="s">
        <v>2</v>
      </c>
      <c r="G123" s="251" t="s">
        <v>2</v>
      </c>
      <c r="H123" s="251" t="s">
        <v>2</v>
      </c>
      <c r="I123" s="251" t="s">
        <v>2</v>
      </c>
      <c r="J123" s="251" t="s">
        <v>2</v>
      </c>
      <c r="M123" s="326"/>
    </row>
    <row r="124" spans="2:13" ht="15.75" customHeight="1" x14ac:dyDescent="0.2">
      <c r="B124" s="137"/>
      <c r="C124" s="41"/>
      <c r="D124" s="162" t="s">
        <v>34</v>
      </c>
      <c r="E124" s="470">
        <v>1</v>
      </c>
      <c r="F124" s="251">
        <v>0</v>
      </c>
      <c r="G124" s="251">
        <v>0</v>
      </c>
      <c r="H124" s="251">
        <v>100</v>
      </c>
      <c r="I124" s="251">
        <v>0</v>
      </c>
      <c r="J124" s="251">
        <v>0</v>
      </c>
      <c r="L124" s="317"/>
    </row>
    <row r="125" spans="2:13" ht="15.75" customHeight="1" x14ac:dyDescent="0.2">
      <c r="B125" s="137"/>
      <c r="C125" s="41"/>
      <c r="D125" s="162" t="s">
        <v>44</v>
      </c>
      <c r="E125" s="471">
        <v>2</v>
      </c>
      <c r="F125" s="300">
        <v>50</v>
      </c>
      <c r="G125" s="300">
        <v>0</v>
      </c>
      <c r="H125" s="300">
        <v>50</v>
      </c>
      <c r="I125" s="300">
        <v>50</v>
      </c>
      <c r="J125" s="301">
        <v>0</v>
      </c>
    </row>
    <row r="126" spans="2:13" ht="15.75" customHeight="1" x14ac:dyDescent="0.2">
      <c r="B126" s="137"/>
      <c r="C126" s="41"/>
      <c r="D126" s="392" t="s">
        <v>232</v>
      </c>
      <c r="E126" s="398" t="s">
        <v>61</v>
      </c>
      <c r="F126" s="300" t="s">
        <v>61</v>
      </c>
      <c r="G126" s="300" t="s">
        <v>61</v>
      </c>
      <c r="H126" s="300" t="s">
        <v>61</v>
      </c>
      <c r="I126" s="300" t="s">
        <v>61</v>
      </c>
      <c r="J126" s="300" t="s">
        <v>61</v>
      </c>
    </row>
    <row r="127" spans="2:13" ht="15.75" customHeight="1" x14ac:dyDescent="0.2">
      <c r="B127" s="137"/>
      <c r="C127" s="41"/>
      <c r="D127" s="162" t="s">
        <v>54</v>
      </c>
      <c r="E127" s="471">
        <v>0</v>
      </c>
      <c r="F127" s="300" t="s">
        <v>2</v>
      </c>
      <c r="G127" s="300" t="s">
        <v>2</v>
      </c>
      <c r="H127" s="300" t="s">
        <v>2</v>
      </c>
      <c r="I127" s="300" t="s">
        <v>2</v>
      </c>
      <c r="J127" s="301" t="s">
        <v>2</v>
      </c>
    </row>
    <row r="128" spans="2:13" ht="15.75" customHeight="1" x14ac:dyDescent="0.2">
      <c r="B128" s="137"/>
      <c r="C128" s="40"/>
      <c r="D128" s="473" t="s">
        <v>43</v>
      </c>
      <c r="E128" s="472">
        <v>0</v>
      </c>
      <c r="F128" s="342" t="s">
        <v>2</v>
      </c>
      <c r="G128" s="342" t="s">
        <v>2</v>
      </c>
      <c r="H128" s="342" t="s">
        <v>2</v>
      </c>
      <c r="I128" s="342" t="s">
        <v>2</v>
      </c>
      <c r="J128" s="342" t="s">
        <v>2</v>
      </c>
    </row>
    <row r="129" spans="2:11" ht="15" customHeight="1" x14ac:dyDescent="0.2">
      <c r="B129" s="137"/>
      <c r="C129" s="501" t="s">
        <v>187</v>
      </c>
      <c r="D129" s="103"/>
    </row>
    <row r="130" spans="2:11" ht="15" customHeight="1" x14ac:dyDescent="0.2">
      <c r="B130" s="137"/>
      <c r="C130" s="502" t="s">
        <v>188</v>
      </c>
    </row>
    <row r="131" spans="2:11" ht="15" customHeight="1" x14ac:dyDescent="0.2">
      <c r="B131" s="137"/>
    </row>
    <row r="132" spans="2:11" ht="15" customHeight="1" x14ac:dyDescent="0.2">
      <c r="B132" s="137"/>
      <c r="C132" s="129"/>
    </row>
    <row r="133" spans="2:11" ht="15" customHeight="1" x14ac:dyDescent="0.2">
      <c r="B133" s="137"/>
      <c r="C133" s="129"/>
    </row>
    <row r="134" spans="2:11" ht="15" customHeight="1" x14ac:dyDescent="0.2">
      <c r="B134" s="137"/>
      <c r="C134" s="129"/>
    </row>
    <row r="135" spans="2:11" ht="15" customHeight="1" x14ac:dyDescent="0.2">
      <c r="B135" s="137"/>
      <c r="C135" s="129"/>
    </row>
    <row r="136" spans="2:11" ht="16.5" customHeight="1" x14ac:dyDescent="0.2">
      <c r="B136" s="137"/>
      <c r="C136" s="343"/>
      <c r="D136" s="332"/>
      <c r="E136" s="332"/>
      <c r="F136" s="332"/>
      <c r="G136" s="332"/>
      <c r="H136" s="332"/>
      <c r="I136" s="332"/>
      <c r="J136" s="332"/>
      <c r="K136" s="332"/>
    </row>
    <row r="137" spans="2:11" ht="16.5" customHeight="1" x14ac:dyDescent="0.2">
      <c r="B137" s="137"/>
      <c r="C137" s="106"/>
      <c r="D137" s="106"/>
      <c r="E137" s="106"/>
      <c r="F137" s="106"/>
      <c r="G137" s="106"/>
      <c r="H137" s="106"/>
      <c r="I137" s="106"/>
      <c r="J137" s="106"/>
      <c r="K137" s="106"/>
    </row>
    <row r="138" spans="2:11" ht="5.25" customHeight="1" x14ac:dyDescent="0.2">
      <c r="B138" s="137"/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2:11" ht="15.95" customHeight="1" x14ac:dyDescent="0.2">
      <c r="B139" s="137"/>
      <c r="D139" s="355"/>
    </row>
    <row r="140" spans="2:11" ht="15.95" customHeight="1" x14ac:dyDescent="0.2">
      <c r="B140" s="137"/>
      <c r="D140" s="356"/>
    </row>
    <row r="141" spans="2:11" ht="7.5" customHeight="1" x14ac:dyDescent="0.2">
      <c r="B141" s="137"/>
    </row>
    <row r="142" spans="2:11" ht="15" customHeight="1" x14ac:dyDescent="0.2">
      <c r="B142" s="137"/>
      <c r="C142" s="344"/>
      <c r="D142" s="45"/>
      <c r="E142" s="100"/>
      <c r="F142" s="68"/>
      <c r="G142" s="108"/>
      <c r="H142" s="108" t="s">
        <v>189</v>
      </c>
      <c r="I142" s="503"/>
      <c r="J142" s="504"/>
    </row>
    <row r="143" spans="2:11" ht="37.5" customHeight="1" x14ac:dyDescent="0.2">
      <c r="B143" s="137"/>
      <c r="C143" s="33"/>
      <c r="D143" s="34"/>
      <c r="E143" s="155"/>
      <c r="F143" s="352" t="s">
        <v>195</v>
      </c>
      <c r="G143" s="352" t="s">
        <v>196</v>
      </c>
      <c r="H143" s="352" t="s">
        <v>197</v>
      </c>
      <c r="I143" s="352" t="s">
        <v>193</v>
      </c>
      <c r="J143" s="352" t="s">
        <v>194</v>
      </c>
    </row>
    <row r="144" spans="2:11" ht="15.75" customHeight="1" x14ac:dyDescent="0.2">
      <c r="B144" s="137"/>
      <c r="C144" s="47"/>
      <c r="D144" s="351" t="s">
        <v>75</v>
      </c>
      <c r="E144" s="353">
        <v>0</v>
      </c>
      <c r="F144" s="354" t="s">
        <v>2</v>
      </c>
      <c r="G144" s="354" t="s">
        <v>2</v>
      </c>
      <c r="H144" s="354" t="s">
        <v>2</v>
      </c>
      <c r="I144" s="354" t="s">
        <v>2</v>
      </c>
      <c r="J144" s="354" t="s">
        <v>2</v>
      </c>
    </row>
    <row r="145" spans="2:10" ht="15.75" customHeight="1" x14ac:dyDescent="0.2">
      <c r="B145" s="137"/>
      <c r="C145" s="41"/>
      <c r="D145" s="187" t="s">
        <v>5</v>
      </c>
      <c r="E145" s="327">
        <v>0</v>
      </c>
      <c r="F145" s="251" t="s">
        <v>2</v>
      </c>
      <c r="G145" s="251" t="s">
        <v>2</v>
      </c>
      <c r="H145" s="251" t="s">
        <v>2</v>
      </c>
      <c r="I145" s="251" t="s">
        <v>2</v>
      </c>
      <c r="J145" s="251" t="s">
        <v>2</v>
      </c>
    </row>
    <row r="146" spans="2:10" ht="15.75" customHeight="1" x14ac:dyDescent="0.2">
      <c r="B146" s="137"/>
      <c r="C146" s="41"/>
      <c r="D146" s="161" t="s">
        <v>51</v>
      </c>
      <c r="E146" s="203">
        <v>6</v>
      </c>
      <c r="F146" s="300">
        <v>0</v>
      </c>
      <c r="G146" s="300">
        <v>16.7</v>
      </c>
      <c r="H146" s="300">
        <v>66.7</v>
      </c>
      <c r="I146" s="300">
        <v>16.7</v>
      </c>
      <c r="J146" s="301">
        <v>0</v>
      </c>
    </row>
    <row r="147" spans="2:10" ht="15.75" customHeight="1" x14ac:dyDescent="0.2">
      <c r="B147" s="137"/>
      <c r="C147" s="41"/>
      <c r="D147" s="187" t="s">
        <v>7</v>
      </c>
      <c r="E147" s="202">
        <v>3</v>
      </c>
      <c r="F147" s="300">
        <v>100</v>
      </c>
      <c r="G147" s="300">
        <v>0</v>
      </c>
      <c r="H147" s="300">
        <v>100</v>
      </c>
      <c r="I147" s="300">
        <v>0</v>
      </c>
      <c r="J147" s="301">
        <v>0</v>
      </c>
    </row>
    <row r="148" spans="2:10" ht="15.75" customHeight="1" x14ac:dyDescent="0.2">
      <c r="B148" s="137"/>
      <c r="C148" s="41"/>
      <c r="D148" s="187"/>
      <c r="E148" s="198" t="s">
        <v>242</v>
      </c>
      <c r="F148" s="300">
        <v>0</v>
      </c>
      <c r="G148" s="300">
        <v>14.3</v>
      </c>
      <c r="H148" s="300">
        <v>85.7</v>
      </c>
      <c r="I148" s="300">
        <v>0</v>
      </c>
      <c r="J148" s="301">
        <v>0</v>
      </c>
    </row>
    <row r="149" spans="2:10" ht="15.75" customHeight="1" x14ac:dyDescent="0.2">
      <c r="B149" s="137"/>
      <c r="C149" s="41"/>
      <c r="D149" s="188"/>
      <c r="E149" s="197" t="s">
        <v>240</v>
      </c>
      <c r="F149" s="300">
        <v>0</v>
      </c>
      <c r="G149" s="300">
        <v>0</v>
      </c>
      <c r="H149" s="300">
        <v>100</v>
      </c>
      <c r="I149" s="300">
        <v>0</v>
      </c>
      <c r="J149" s="301" t="s">
        <v>2</v>
      </c>
    </row>
    <row r="150" spans="2:10" ht="15.75" customHeight="1" x14ac:dyDescent="0.2">
      <c r="B150" s="137"/>
      <c r="C150" s="41"/>
      <c r="D150" s="187"/>
      <c r="E150" s="197" t="s">
        <v>243</v>
      </c>
      <c r="F150" s="300" t="s">
        <v>2</v>
      </c>
      <c r="G150" s="300" t="s">
        <v>2</v>
      </c>
      <c r="H150" s="300" t="s">
        <v>2</v>
      </c>
      <c r="I150" s="300" t="s">
        <v>2</v>
      </c>
      <c r="J150" s="301" t="s">
        <v>2</v>
      </c>
    </row>
    <row r="151" spans="2:10" ht="15.75" customHeight="1" x14ac:dyDescent="0.2">
      <c r="B151" s="137"/>
      <c r="C151" s="41"/>
      <c r="D151" s="187" t="s">
        <v>11</v>
      </c>
      <c r="E151" s="210">
        <v>0</v>
      </c>
      <c r="F151" s="300" t="s">
        <v>2</v>
      </c>
      <c r="G151" s="300" t="s">
        <v>2</v>
      </c>
      <c r="H151" s="300" t="s">
        <v>2</v>
      </c>
      <c r="I151" s="300" t="s">
        <v>2</v>
      </c>
      <c r="J151" s="301" t="s">
        <v>2</v>
      </c>
    </row>
    <row r="152" spans="2:10" ht="15.75" customHeight="1" x14ac:dyDescent="0.2">
      <c r="B152" s="137"/>
      <c r="C152" s="41"/>
      <c r="D152" s="187" t="s">
        <v>12</v>
      </c>
      <c r="E152" s="203" t="s">
        <v>61</v>
      </c>
      <c r="F152" s="203" t="s">
        <v>61</v>
      </c>
      <c r="G152" s="203" t="s">
        <v>61</v>
      </c>
      <c r="H152" s="203" t="s">
        <v>61</v>
      </c>
      <c r="I152" s="203" t="s">
        <v>61</v>
      </c>
      <c r="J152" s="203" t="s">
        <v>61</v>
      </c>
    </row>
    <row r="153" spans="2:10" ht="15.75" customHeight="1" x14ac:dyDescent="0.2">
      <c r="B153" s="137"/>
      <c r="C153" s="41"/>
      <c r="D153" s="187" t="s">
        <v>13</v>
      </c>
      <c r="E153" s="327">
        <v>0</v>
      </c>
      <c r="F153" s="251" t="s">
        <v>2</v>
      </c>
      <c r="G153" s="251" t="s">
        <v>2</v>
      </c>
      <c r="H153" s="251" t="s">
        <v>2</v>
      </c>
      <c r="I153" s="251" t="s">
        <v>2</v>
      </c>
      <c r="J153" s="251" t="s">
        <v>2</v>
      </c>
    </row>
    <row r="154" spans="2:10" ht="15.75" customHeight="1" x14ac:dyDescent="0.2">
      <c r="B154" s="137"/>
      <c r="C154" s="41"/>
      <c r="D154" s="187" t="s">
        <v>14</v>
      </c>
      <c r="E154" s="204">
        <v>1</v>
      </c>
      <c r="F154" s="251">
        <v>100</v>
      </c>
      <c r="G154" s="251">
        <v>0</v>
      </c>
      <c r="H154" s="251">
        <v>100</v>
      </c>
      <c r="I154" s="251">
        <v>0</v>
      </c>
      <c r="J154" s="251">
        <v>0</v>
      </c>
    </row>
    <row r="155" spans="2:10" ht="15.75" customHeight="1" x14ac:dyDescent="0.2">
      <c r="B155" s="137"/>
      <c r="C155" s="41"/>
      <c r="D155" s="187" t="s">
        <v>16</v>
      </c>
      <c r="E155" s="327">
        <v>0</v>
      </c>
      <c r="F155" s="251" t="s">
        <v>2</v>
      </c>
      <c r="G155" s="251" t="s">
        <v>2</v>
      </c>
      <c r="H155" s="251" t="s">
        <v>2</v>
      </c>
      <c r="I155" s="251" t="s">
        <v>2</v>
      </c>
      <c r="J155" s="251" t="s">
        <v>2</v>
      </c>
    </row>
    <row r="156" spans="2:10" ht="15.75" customHeight="1" x14ac:dyDescent="0.2">
      <c r="B156" s="137"/>
      <c r="C156" s="41"/>
      <c r="D156" s="187" t="s">
        <v>17</v>
      </c>
      <c r="E156" s="327">
        <v>0</v>
      </c>
      <c r="F156" s="251" t="s">
        <v>2</v>
      </c>
      <c r="G156" s="251" t="s">
        <v>2</v>
      </c>
      <c r="H156" s="251" t="s">
        <v>2</v>
      </c>
      <c r="I156" s="251" t="s">
        <v>2</v>
      </c>
      <c r="J156" s="251" t="s">
        <v>2</v>
      </c>
    </row>
    <row r="157" spans="2:10" ht="15.75" customHeight="1" x14ac:dyDescent="0.2">
      <c r="B157" s="137"/>
      <c r="C157" s="41"/>
      <c r="D157" s="187" t="s">
        <v>19</v>
      </c>
      <c r="E157" s="210" t="s">
        <v>61</v>
      </c>
      <c r="F157" s="300" t="s">
        <v>61</v>
      </c>
      <c r="G157" s="300" t="s">
        <v>61</v>
      </c>
      <c r="H157" s="300" t="s">
        <v>61</v>
      </c>
      <c r="I157" s="300" t="s">
        <v>61</v>
      </c>
      <c r="J157" s="300" t="s">
        <v>61</v>
      </c>
    </row>
    <row r="158" spans="2:10" ht="15.75" customHeight="1" x14ac:dyDescent="0.2">
      <c r="B158" s="137"/>
      <c r="C158" s="41"/>
      <c r="D158" s="187" t="s">
        <v>20</v>
      </c>
      <c r="E158" s="327">
        <v>0</v>
      </c>
      <c r="F158" s="251" t="s">
        <v>2</v>
      </c>
      <c r="G158" s="251" t="s">
        <v>2</v>
      </c>
      <c r="H158" s="251" t="s">
        <v>2</v>
      </c>
      <c r="I158" s="251" t="s">
        <v>2</v>
      </c>
      <c r="J158" s="251" t="s">
        <v>2</v>
      </c>
    </row>
    <row r="159" spans="2:10" ht="15.75" customHeight="1" x14ac:dyDescent="0.2">
      <c r="B159" s="137"/>
      <c r="C159" s="41"/>
      <c r="D159" s="187" t="s">
        <v>22</v>
      </c>
      <c r="E159" s="327">
        <v>0</v>
      </c>
      <c r="F159" s="251" t="s">
        <v>2</v>
      </c>
      <c r="G159" s="251" t="s">
        <v>2</v>
      </c>
      <c r="H159" s="251" t="s">
        <v>2</v>
      </c>
      <c r="I159" s="251" t="s">
        <v>2</v>
      </c>
      <c r="J159" s="251" t="s">
        <v>2</v>
      </c>
    </row>
    <row r="160" spans="2:10" ht="15.75" customHeight="1" x14ac:dyDescent="0.2">
      <c r="B160" s="137"/>
      <c r="C160" s="41"/>
      <c r="D160" s="187" t="s">
        <v>23</v>
      </c>
      <c r="E160" s="203">
        <v>5</v>
      </c>
      <c r="F160" s="300">
        <v>20</v>
      </c>
      <c r="G160" s="300">
        <v>40</v>
      </c>
      <c r="H160" s="300">
        <v>60</v>
      </c>
      <c r="I160" s="300">
        <v>0</v>
      </c>
      <c r="J160" s="300">
        <v>0</v>
      </c>
    </row>
    <row r="161" spans="2:10" ht="15.75" customHeight="1" x14ac:dyDescent="0.2">
      <c r="B161" s="137"/>
      <c r="C161" s="41"/>
      <c r="D161" s="187" t="s">
        <v>24</v>
      </c>
      <c r="E161" s="203">
        <v>0</v>
      </c>
      <c r="F161" s="251" t="s">
        <v>2</v>
      </c>
      <c r="G161" s="251" t="s">
        <v>2</v>
      </c>
      <c r="H161" s="251" t="s">
        <v>2</v>
      </c>
      <c r="I161" s="251" t="s">
        <v>2</v>
      </c>
      <c r="J161" s="251" t="s">
        <v>2</v>
      </c>
    </row>
    <row r="162" spans="2:10" ht="15.75" customHeight="1" x14ac:dyDescent="0.2">
      <c r="B162" s="137"/>
      <c r="C162" s="41"/>
      <c r="D162" s="196" t="s">
        <v>25</v>
      </c>
      <c r="E162" s="203">
        <v>0</v>
      </c>
      <c r="F162" s="300" t="s">
        <v>2</v>
      </c>
      <c r="G162" s="300" t="s">
        <v>2</v>
      </c>
      <c r="H162" s="300" t="s">
        <v>2</v>
      </c>
      <c r="I162" s="300" t="s">
        <v>2</v>
      </c>
      <c r="J162" s="301" t="s">
        <v>2</v>
      </c>
    </row>
    <row r="163" spans="2:10" ht="15.75" customHeight="1" x14ac:dyDescent="0.2">
      <c r="B163" s="137"/>
      <c r="C163" s="41"/>
      <c r="D163" s="163" t="s">
        <v>36</v>
      </c>
      <c r="E163" s="394">
        <v>0</v>
      </c>
      <c r="F163" s="474" t="s">
        <v>2</v>
      </c>
      <c r="G163" s="474" t="s">
        <v>2</v>
      </c>
      <c r="H163" s="474" t="s">
        <v>2</v>
      </c>
      <c r="I163" s="474" t="s">
        <v>2</v>
      </c>
      <c r="J163" s="474" t="s">
        <v>2</v>
      </c>
    </row>
    <row r="164" spans="2:10" ht="15.75" customHeight="1" x14ac:dyDescent="0.2">
      <c r="B164" s="137"/>
      <c r="C164" s="100"/>
      <c r="D164" s="195" t="s">
        <v>33</v>
      </c>
      <c r="E164" s="210" t="s">
        <v>61</v>
      </c>
      <c r="F164" s="345" t="s">
        <v>61</v>
      </c>
      <c r="G164" s="345" t="s">
        <v>61</v>
      </c>
      <c r="H164" s="345" t="s">
        <v>61</v>
      </c>
      <c r="I164" s="345" t="s">
        <v>61</v>
      </c>
      <c r="J164" s="345" t="s">
        <v>61</v>
      </c>
    </row>
    <row r="165" spans="2:10" ht="15.75" customHeight="1" x14ac:dyDescent="0.2">
      <c r="B165" s="137"/>
      <c r="C165" s="41"/>
      <c r="D165" s="162" t="s">
        <v>92</v>
      </c>
      <c r="E165" s="400">
        <v>0</v>
      </c>
      <c r="F165" s="345" t="s">
        <v>2</v>
      </c>
      <c r="G165" s="345" t="s">
        <v>2</v>
      </c>
      <c r="H165" s="345" t="s">
        <v>2</v>
      </c>
      <c r="I165" s="345" t="s">
        <v>2</v>
      </c>
      <c r="J165" s="345" t="s">
        <v>2</v>
      </c>
    </row>
    <row r="166" spans="2:10" ht="15.75" customHeight="1" x14ac:dyDescent="0.2">
      <c r="B166" s="137"/>
      <c r="C166" s="41"/>
      <c r="D166" s="187" t="s">
        <v>34</v>
      </c>
      <c r="E166" s="327">
        <v>2</v>
      </c>
      <c r="F166" s="251">
        <v>50</v>
      </c>
      <c r="G166" s="251">
        <v>100</v>
      </c>
      <c r="H166" s="251">
        <v>0</v>
      </c>
      <c r="I166" s="251">
        <v>0</v>
      </c>
      <c r="J166" s="251">
        <v>0</v>
      </c>
    </row>
    <row r="167" spans="2:10" ht="15.75" customHeight="1" x14ac:dyDescent="0.2">
      <c r="B167" s="137"/>
      <c r="C167" s="41"/>
      <c r="D167" s="187" t="s">
        <v>44</v>
      </c>
      <c r="E167" s="203">
        <v>0</v>
      </c>
      <c r="F167" s="300" t="s">
        <v>2</v>
      </c>
      <c r="G167" s="300" t="s">
        <v>2</v>
      </c>
      <c r="H167" s="300" t="s">
        <v>2</v>
      </c>
      <c r="I167" s="300" t="s">
        <v>2</v>
      </c>
      <c r="J167" s="301" t="s">
        <v>2</v>
      </c>
    </row>
    <row r="168" spans="2:10" ht="15.75" customHeight="1" x14ac:dyDescent="0.2">
      <c r="B168" s="137"/>
      <c r="C168" s="41"/>
      <c r="D168" s="188" t="s">
        <v>232</v>
      </c>
      <c r="E168" s="210" t="s">
        <v>61</v>
      </c>
      <c r="F168" s="300" t="s">
        <v>61</v>
      </c>
      <c r="G168" s="300" t="s">
        <v>61</v>
      </c>
      <c r="H168" s="300" t="s">
        <v>61</v>
      </c>
      <c r="I168" s="300" t="s">
        <v>61</v>
      </c>
      <c r="J168" s="300" t="s">
        <v>61</v>
      </c>
    </row>
    <row r="169" spans="2:10" ht="15.75" customHeight="1" x14ac:dyDescent="0.2">
      <c r="B169" s="137"/>
      <c r="C169" s="41"/>
      <c r="D169" s="187" t="s">
        <v>54</v>
      </c>
      <c r="E169" s="203">
        <v>1</v>
      </c>
      <c r="F169" s="300">
        <v>0</v>
      </c>
      <c r="G169" s="300">
        <v>0</v>
      </c>
      <c r="H169" s="300">
        <v>100</v>
      </c>
      <c r="I169" s="300">
        <v>0</v>
      </c>
      <c r="J169" s="301">
        <v>0</v>
      </c>
    </row>
    <row r="170" spans="2:10" ht="15.75" customHeight="1" x14ac:dyDescent="0.2">
      <c r="B170" s="137"/>
      <c r="C170" s="40"/>
      <c r="D170" s="163" t="s">
        <v>69</v>
      </c>
      <c r="E170" s="247">
        <v>0</v>
      </c>
      <c r="F170" s="342" t="s">
        <v>2</v>
      </c>
      <c r="G170" s="342" t="s">
        <v>2</v>
      </c>
      <c r="H170" s="342" t="s">
        <v>2</v>
      </c>
      <c r="I170" s="342" t="s">
        <v>2</v>
      </c>
      <c r="J170" s="342" t="s">
        <v>2</v>
      </c>
    </row>
    <row r="171" spans="2:10" ht="15.95" customHeight="1" x14ac:dyDescent="0.2">
      <c r="B171" s="137"/>
      <c r="C171" s="501" t="s">
        <v>187</v>
      </c>
    </row>
    <row r="172" spans="2:10" ht="15.95" customHeight="1" x14ac:dyDescent="0.2">
      <c r="B172" s="137"/>
      <c r="C172" s="502" t="s">
        <v>188</v>
      </c>
    </row>
    <row r="173" spans="2:10" ht="15.95" customHeight="1" x14ac:dyDescent="0.2">
      <c r="B173" s="137"/>
      <c r="C173" s="129"/>
    </row>
    <row r="174" spans="2:10" ht="15.95" customHeight="1" x14ac:dyDescent="0.2">
      <c r="B174" s="137"/>
      <c r="C174" s="129"/>
    </row>
    <row r="175" spans="2:10" ht="15.95" customHeight="1" x14ac:dyDescent="0.2">
      <c r="B175" s="137"/>
      <c r="C175" s="129"/>
    </row>
    <row r="176" spans="2:10" ht="15.95" customHeight="1" x14ac:dyDescent="0.2">
      <c r="B176" s="137"/>
      <c r="C176" s="106"/>
      <c r="D176" s="106"/>
      <c r="E176" s="106"/>
      <c r="F176" s="106"/>
      <c r="G176" s="106"/>
      <c r="H176" s="106"/>
      <c r="I176" s="106"/>
      <c r="J176" s="106"/>
    </row>
    <row r="177" spans="2:10" ht="17.25" customHeight="1" x14ac:dyDescent="0.2">
      <c r="B177" s="137"/>
    </row>
    <row r="178" spans="2:10" ht="17.25" customHeight="1" x14ac:dyDescent="0.2">
      <c r="B178" s="137"/>
    </row>
    <row r="179" spans="2:10" ht="6.75" customHeight="1" x14ac:dyDescent="0.2">
      <c r="C179" s="332"/>
      <c r="D179" s="332"/>
      <c r="E179" s="332"/>
      <c r="F179" s="332"/>
      <c r="G179" s="332"/>
      <c r="H179" s="332"/>
      <c r="I179" s="332"/>
      <c r="J179" s="332"/>
    </row>
    <row r="180" spans="2:10" ht="15.95" customHeight="1" x14ac:dyDescent="0.2"/>
    <row r="181" spans="2:10" ht="15.95" customHeight="1" x14ac:dyDescent="0.2"/>
    <row r="182" spans="2:10" ht="15.95" customHeight="1" x14ac:dyDescent="0.2"/>
    <row r="183" spans="2:10" ht="15.95" customHeight="1" x14ac:dyDescent="0.2"/>
    <row r="184" spans="2:10" ht="15.95" customHeight="1" x14ac:dyDescent="0.2"/>
    <row r="185" spans="2:10" ht="15.95" customHeight="1" x14ac:dyDescent="0.2"/>
    <row r="186" spans="2:10" ht="15.95" customHeight="1" x14ac:dyDescent="0.2"/>
    <row r="187" spans="2:10" ht="15.95" customHeight="1" x14ac:dyDescent="0.2"/>
    <row r="188" spans="2:10" ht="15.95" customHeight="1" x14ac:dyDescent="0.2"/>
    <row r="189" spans="2:10" ht="15.95" customHeight="1" x14ac:dyDescent="0.2"/>
    <row r="190" spans="2:10" ht="15.95" customHeight="1" x14ac:dyDescent="0.2"/>
    <row r="191" spans="2:10" ht="15.95" customHeight="1" x14ac:dyDescent="0.2"/>
    <row r="192" spans="2:10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2" min="2" max="10" man="1"/>
    <brk id="95" min="2" max="10" man="1"/>
    <brk id="138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LABURPEN_KOADROA</vt:lpstr>
      <vt:lpstr>FORALA_1 (OROKORRA)</vt:lpstr>
      <vt:lpstr>FORAL_2 (BIKOT.)</vt:lpstr>
      <vt:lpstr>FORALA_3 (FAM.BARR.)</vt:lpstr>
      <vt:lpstr>FORALA_4 (SEXU I)</vt:lpstr>
      <vt:lpstr>UDALERRI_MANKOMUNITATE</vt:lpstr>
      <vt:lpstr>'&gt;&gt;AURKIBIDEA&lt;&lt;'!Área_de_impresión</vt:lpstr>
      <vt:lpstr>'FORAL_2 (BIKOT.)'!Área_de_impresión</vt:lpstr>
      <vt:lpstr>'FORALA_1 (OROKORRA)'!Área_de_impresión</vt:lpstr>
      <vt:lpstr>'FORALA_3 (FAM.BARR.)'!Área_de_impresión</vt:lpstr>
      <vt:lpstr>'FORALA_4 (SEXU I)'!Área_de_impresión</vt:lpstr>
      <vt:lpstr>LABURPEN_KOADROA!Área_de_impresión</vt:lpstr>
      <vt:lpstr>UDALERRI_MANKOMUNITATE!Área_de_impresión</vt:lpstr>
      <vt:lpstr>'&gt;&gt;AURKIBIDEA&lt;&lt;'!Títulos_a_imprimir</vt:lpstr>
      <vt:lpstr>'FORAL_2 (BIKOT.)'!Títulos_a_imprimir</vt:lpstr>
      <vt:lpstr>'FORALA_1 (OROKORRA)'!Títulos_a_imprimir</vt:lpstr>
      <vt:lpstr>'FORALA_3 (FAM.BARR.)'!Títulos_a_imprimir</vt:lpstr>
      <vt:lpstr>'FORALA_4 (SEXU I)'!Títulos_a_imprimir</vt:lpstr>
      <vt:lpstr>LABURPEN_KOADROA!Títulos_a_imprimir</vt:lpstr>
      <vt:lpstr>UDALERRI_MANKOMUNITATE!Títulos_a_imprimir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2024-12-12T13:34:45Z</cp:lastPrinted>
  <dcterms:created xsi:type="dcterms:W3CDTF">2009-07-10T13:25:11Z</dcterms:created>
  <dcterms:modified xsi:type="dcterms:W3CDTF">2025-04-16T10:00:17Z</dcterms:modified>
</cp:coreProperties>
</file>