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92.168.0.200\docugen\PROYECTOS\OVGB\2024\1.TRABAJO\Cifras_xlsx_24\DEF\es\"/>
    </mc:Choice>
  </mc:AlternateContent>
  <bookViews>
    <workbookView xWindow="0" yWindow="0" windowWidth="28800" windowHeight="11355" tabRatio="468"/>
  </bookViews>
  <sheets>
    <sheet name="&gt;&gt;INDICE&lt;&lt;" sheetId="5" r:id="rId1"/>
    <sheet name="AdjudicacionesDirectas" sheetId="4" r:id="rId2"/>
    <sheet name="MujeresAcreditadasEtxebide" sheetId="6" r:id="rId3"/>
  </sheets>
  <definedNames>
    <definedName name="_xlnm.Print_Area" localSheetId="0">'&gt;&gt;INDICE&lt;&lt;'!$C$6:$G$27</definedName>
    <definedName name="_xlnm.Print_Area" localSheetId="1">AdjudicacionesDirectas!$C$11:$W$81</definedName>
    <definedName name="_xlnm.Print_Area" localSheetId="2">MujeresAcreditadasEtxebide!$C$15:$U$79</definedName>
    <definedName name="_xlnm.Print_Titles" localSheetId="0">'&gt;&gt;INDICE&lt;&lt;'!$2:$5</definedName>
    <definedName name="_xlnm.Print_Titles" localSheetId="1">AdjudicacionesDirectas!$2:$10</definedName>
    <definedName name="_xlnm.Print_Titles" localSheetId="2">MujeresAcreditadasEtxebide!$2:$14</definedName>
  </definedNames>
  <calcPr calcId="162913"/>
</workbook>
</file>

<file path=xl/calcChain.xml><?xml version="1.0" encoding="utf-8"?>
<calcChain xmlns="http://schemas.openxmlformats.org/spreadsheetml/2006/main">
  <c r="U74" i="6" l="1"/>
  <c r="L64" i="6"/>
  <c r="N16" i="4" l="1"/>
  <c r="T74" i="6" l="1"/>
  <c r="S74" i="6" l="1"/>
  <c r="R74" i="6" l="1"/>
  <c r="N20" i="6"/>
  <c r="N19" i="6"/>
  <c r="N18" i="6"/>
  <c r="L67" i="4" l="1"/>
  <c r="L66" i="4" s="1"/>
  <c r="L71" i="4" s="1"/>
  <c r="M59" i="4" l="1"/>
  <c r="Q74" i="6"/>
  <c r="L35" i="6"/>
  <c r="M60" i="4" l="1"/>
  <c r="M34" i="6"/>
  <c r="L56" i="6"/>
  <c r="M62" i="6" l="1"/>
  <c r="M63" i="6"/>
  <c r="P74" i="6"/>
  <c r="M55" i="6"/>
  <c r="M64" i="6" l="1"/>
  <c r="M65" i="4"/>
  <c r="M58" i="4"/>
  <c r="M70" i="4"/>
  <c r="M67" i="4"/>
  <c r="M64" i="4"/>
  <c r="M63" i="4"/>
  <c r="M69" i="4"/>
  <c r="M61" i="4"/>
  <c r="M66" i="4"/>
  <c r="M71" i="4"/>
  <c r="M68" i="4"/>
  <c r="M62" i="4"/>
  <c r="O74" i="6"/>
  <c r="M57" i="4" l="1"/>
  <c r="L51" i="4"/>
  <c r="N59" i="4" s="1"/>
  <c r="L41" i="4"/>
  <c r="N60" i="4" l="1"/>
  <c r="N65" i="4"/>
  <c r="N58" i="4"/>
  <c r="N70" i="4"/>
  <c r="N69" i="4"/>
  <c r="N63" i="4"/>
  <c r="N64" i="4"/>
  <c r="N66" i="4"/>
  <c r="N61" i="4"/>
  <c r="N67" i="4"/>
  <c r="N68" i="4"/>
  <c r="N62" i="4"/>
  <c r="N71" i="4"/>
  <c r="N57" i="4"/>
  <c r="N74" i="6"/>
  <c r="N17" i="4"/>
  <c r="M74" i="6"/>
  <c r="L74" i="6"/>
  <c r="K74" i="6"/>
  <c r="J74" i="6"/>
  <c r="I74" i="6"/>
  <c r="H74" i="6"/>
  <c r="G74" i="6"/>
  <c r="M53" i="6"/>
  <c r="L47" i="6"/>
  <c r="M45" i="6" s="1"/>
  <c r="N15" i="4"/>
  <c r="L80" i="4"/>
  <c r="M78" i="4" s="1"/>
  <c r="M77" i="4" l="1"/>
  <c r="M35" i="6"/>
  <c r="M32" i="6"/>
  <c r="M43" i="6"/>
  <c r="M46" i="6"/>
  <c r="M42" i="6"/>
  <c r="M44" i="6"/>
  <c r="M54" i="6"/>
  <c r="M56" i="6" s="1"/>
  <c r="M29" i="6"/>
  <c r="M31" i="6"/>
  <c r="M27" i="6"/>
  <c r="M30" i="6"/>
  <c r="M28" i="6"/>
  <c r="M79" i="4"/>
  <c r="M80" i="4"/>
  <c r="M76" i="4"/>
  <c r="M49" i="4"/>
  <c r="M50" i="4"/>
  <c r="M47" i="4"/>
  <c r="M51" i="4"/>
  <c r="M48" i="4"/>
  <c r="M47" i="6" l="1"/>
</calcChain>
</file>

<file path=xl/sharedStrings.xml><?xml version="1.0" encoding="utf-8"?>
<sst xmlns="http://schemas.openxmlformats.org/spreadsheetml/2006/main" count="149" uniqueCount="108">
  <si>
    <t>I. Ámbito: PROTECCIÓN SOCIAL</t>
  </si>
  <si>
    <t>Bizkaia</t>
  </si>
  <si>
    <t>CAPV</t>
  </si>
  <si>
    <t>ÁFRICA</t>
  </si>
  <si>
    <t>MAGREB</t>
  </si>
  <si>
    <t>MARRUECOS</t>
  </si>
  <si>
    <t>%</t>
  </si>
  <si>
    <t>TOTAL</t>
  </si>
  <si>
    <t xml:space="preserve">Una persona </t>
  </si>
  <si>
    <t>Dos personas</t>
  </si>
  <si>
    <t>Tres personas</t>
  </si>
  <si>
    <t>Cuatro personas</t>
  </si>
  <si>
    <t>LUGAR DE NACIMIENTO</t>
  </si>
  <si>
    <t>% s/ total extranj.</t>
  </si>
  <si>
    <t>% Bizkaia s/ CAPV</t>
  </si>
  <si>
    <t>PERSONAS UNIDAD CONVIVENCIA</t>
  </si>
  <si>
    <t>Diputación Foral de Bizkaia</t>
  </si>
  <si>
    <t>Ayuntamientos/ mancomunidades</t>
  </si>
  <si>
    <t>EDAD</t>
  </si>
  <si>
    <t>De 41 a 50 años</t>
  </si>
  <si>
    <t>Mujeres</t>
  </si>
  <si>
    <t>% s/ total benefic.</t>
  </si>
  <si>
    <t>Mayor de 50 años</t>
  </si>
  <si>
    <t>Adjudicaciones</t>
  </si>
  <si>
    <t>Denegaciones</t>
  </si>
  <si>
    <t>Pendientes de resolución</t>
  </si>
  <si>
    <t>Solicitudes presentadas</t>
  </si>
  <si>
    <t>ENTIDAD SOLICITANTE</t>
  </si>
  <si>
    <t xml:space="preserve">Adjudicaciones de vivienda </t>
  </si>
  <si>
    <t>Cinco personas</t>
  </si>
  <si>
    <t>Medidas de acción positiva en materia de vivienda para mujeres víctimas de violencia de género:</t>
  </si>
  <si>
    <t xml:space="preserve">Medida 2: Otorgamiento de puntos extra en la baremación para promociones de VPO en régimen de alquiler </t>
  </si>
  <si>
    <t>Medida 1: Adjudicaciones directas de vivienda en alquiler</t>
  </si>
  <si>
    <t>% Bizkaia  s/CAPV</t>
  </si>
  <si>
    <t>Expedientes activos víctimas VG*</t>
  </si>
  <si>
    <t>(*)</t>
  </si>
  <si>
    <t>(*) Dato no disponible</t>
  </si>
  <si>
    <t>I.G. Datos sobre Vivienda</t>
  </si>
  <si>
    <r>
      <t xml:space="preserve">4.1. </t>
    </r>
    <r>
      <rPr>
        <u/>
        <sz val="9"/>
        <rFont val="arial"/>
        <family val="2"/>
      </rPr>
      <t>Principales indicadores por ámbito territorial</t>
    </r>
  </si>
  <si>
    <r>
      <t xml:space="preserve">4.2. </t>
    </r>
    <r>
      <rPr>
        <u/>
        <sz val="9"/>
        <rFont val="arial"/>
        <family val="2"/>
      </rPr>
      <t xml:space="preserve">Por tamaño de la unidad de convivencia </t>
    </r>
  </si>
  <si>
    <t xml:space="preserve">Dos personas </t>
  </si>
  <si>
    <t>N.º</t>
  </si>
  <si>
    <t>-</t>
  </si>
  <si>
    <t xml:space="preserve">Mujeres </t>
  </si>
  <si>
    <t xml:space="preserve">NACIONALIDAD </t>
  </si>
  <si>
    <t xml:space="preserve">Española </t>
  </si>
  <si>
    <t>Extranjera</t>
  </si>
  <si>
    <r>
      <t xml:space="preserve">3.1. </t>
    </r>
    <r>
      <rPr>
        <sz val="9"/>
        <color indexed="18"/>
        <rFont val="arial"/>
        <family val="2"/>
      </rPr>
      <t>Por entidad solicitante</t>
    </r>
  </si>
  <si>
    <r>
      <t xml:space="preserve">3.2. </t>
    </r>
    <r>
      <rPr>
        <sz val="9"/>
        <color indexed="18"/>
        <rFont val="arial"/>
        <family val="2"/>
      </rPr>
      <t>Por tamaño de la unidad de convivencia de la beneficiaria</t>
    </r>
  </si>
  <si>
    <r>
      <t>3.3.</t>
    </r>
    <r>
      <rPr>
        <sz val="9"/>
        <color indexed="18"/>
        <rFont val="arial"/>
        <family val="2"/>
      </rPr>
      <t xml:space="preserve"> Por lugar de nacimiento de mujeres extranjeras beneficiarias</t>
    </r>
  </si>
  <si>
    <r>
      <t xml:space="preserve">3.4. </t>
    </r>
    <r>
      <rPr>
        <sz val="9"/>
        <color indexed="18"/>
        <rFont val="arial"/>
        <family val="2"/>
      </rPr>
      <t>Por edad de la beneficiaria</t>
    </r>
  </si>
  <si>
    <r>
      <t xml:space="preserve">3.1. </t>
    </r>
    <r>
      <rPr>
        <u/>
        <sz val="9"/>
        <rFont val="arial"/>
        <family val="2"/>
      </rPr>
      <t>Por entidad solicitante</t>
    </r>
  </si>
  <si>
    <r>
      <t xml:space="preserve">3.2. </t>
    </r>
    <r>
      <rPr>
        <u/>
        <sz val="9"/>
        <rFont val="arial"/>
        <family val="2"/>
      </rPr>
      <t>Por tamaño de la unidad de convivencia de la beneficiaria</t>
    </r>
  </si>
  <si>
    <r>
      <t xml:space="preserve">3.3. </t>
    </r>
    <r>
      <rPr>
        <u/>
        <sz val="9"/>
        <rFont val="arial"/>
        <family val="2"/>
      </rPr>
      <t>Por lugar de nacimiento de mujeres extranjeras beneficiarias</t>
    </r>
  </si>
  <si>
    <r>
      <t xml:space="preserve">3.4. </t>
    </r>
    <r>
      <rPr>
        <u/>
        <sz val="9"/>
        <rFont val="arial"/>
        <family val="2"/>
      </rPr>
      <t>Por edad de la beneficiaria</t>
    </r>
  </si>
  <si>
    <r>
      <t xml:space="preserve">4.1. </t>
    </r>
    <r>
      <rPr>
        <sz val="9"/>
        <color indexed="18"/>
        <rFont val="arial"/>
        <family val="2"/>
      </rPr>
      <t>Principales indicadores por ámbito territorial</t>
    </r>
  </si>
  <si>
    <r>
      <t xml:space="preserve">4.2. </t>
    </r>
    <r>
      <rPr>
        <sz val="9"/>
        <color indexed="18"/>
        <rFont val="arial"/>
        <family val="2"/>
      </rPr>
      <t>Por tamaño de la unidad de convivencia</t>
    </r>
  </si>
  <si>
    <r>
      <t xml:space="preserve">4.3. </t>
    </r>
    <r>
      <rPr>
        <sz val="9"/>
        <color indexed="18"/>
        <rFont val="arial"/>
        <family val="2"/>
      </rPr>
      <t>Por edad</t>
    </r>
  </si>
  <si>
    <r>
      <t xml:space="preserve">4.4. </t>
    </r>
    <r>
      <rPr>
        <sz val="9"/>
        <color indexed="18"/>
        <rFont val="arial"/>
        <family val="2"/>
      </rPr>
      <t>Por nacionalidad</t>
    </r>
  </si>
  <si>
    <r>
      <t xml:space="preserve">4.5. </t>
    </r>
    <r>
      <rPr>
        <sz val="9"/>
        <color indexed="18"/>
        <rFont val="arial"/>
        <family val="2"/>
      </rPr>
      <t>Por discapacidad</t>
    </r>
  </si>
  <si>
    <r>
      <t xml:space="preserve">4.3. </t>
    </r>
    <r>
      <rPr>
        <u/>
        <sz val="9"/>
        <rFont val="arial"/>
        <family val="2"/>
      </rPr>
      <t>Por edad</t>
    </r>
  </si>
  <si>
    <r>
      <t xml:space="preserve">4.4. </t>
    </r>
    <r>
      <rPr>
        <u/>
        <sz val="9"/>
        <rFont val="arial"/>
        <family val="2"/>
      </rPr>
      <t>Por nacionalidad</t>
    </r>
  </si>
  <si>
    <t>&lt;18 años</t>
  </si>
  <si>
    <t>18-30 años</t>
  </si>
  <si>
    <t>31-40 años</t>
  </si>
  <si>
    <t>41-50 años</t>
  </si>
  <si>
    <t>51-64 años</t>
  </si>
  <si>
    <t>TIPO DISCAPACIDAD</t>
  </si>
  <si>
    <t>Psíquica</t>
  </si>
  <si>
    <r>
      <t xml:space="preserve">4.5. </t>
    </r>
    <r>
      <rPr>
        <u/>
        <sz val="9"/>
        <rFont val="arial"/>
        <family val="2"/>
      </rPr>
      <t>Por discapacidad</t>
    </r>
  </si>
  <si>
    <t>Seis personas</t>
  </si>
  <si>
    <t>ÁMBITO TERRITORIAL</t>
  </si>
  <si>
    <t>% Bizkaia s/total CAPV</t>
  </si>
  <si>
    <t>Fuentes:  Dirección de Atención a las Víctimas de la Violencia de Género. Dpto. Interior. Gobierno Vasco (2009-2011)</t>
  </si>
  <si>
    <t>Fuentes:  Viceconsejería de Vivienda. Departamento de Vivienda y Asuntos Sociales. Gobierno Vasco (2007-2008).</t>
  </si>
  <si>
    <t>Dirección de Atención a las Víctimas de la Violencia de Género. Dpto. Interior. Gobierno Vasco (2009-2011).</t>
  </si>
  <si>
    <t>≥ 65 años</t>
  </si>
  <si>
    <t>AMÉRICA</t>
  </si>
  <si>
    <t>LATINOAMÉRICA</t>
  </si>
  <si>
    <t>BRASIL</t>
  </si>
  <si>
    <t>EUROPA</t>
  </si>
  <si>
    <t>Se desconoce</t>
  </si>
  <si>
    <t>Siete personas</t>
  </si>
  <si>
    <t>RESTO ÁFRICA</t>
  </si>
  <si>
    <t>30 años o menor</t>
  </si>
  <si>
    <t>De 31 a 40 años</t>
  </si>
  <si>
    <t>U.E. 27</t>
  </si>
  <si>
    <t>Ocho personas</t>
  </si>
  <si>
    <t>NIGERIA</t>
  </si>
  <si>
    <t>RUMANÍA</t>
  </si>
  <si>
    <t xml:space="preserve">  </t>
  </si>
  <si>
    <t xml:space="preserve"> </t>
  </si>
  <si>
    <t xml:space="preserve">   </t>
  </si>
  <si>
    <r>
      <t>Tabla 1.</t>
    </r>
    <r>
      <rPr>
        <sz val="10"/>
        <rFont val="Arial"/>
        <family val="2"/>
      </rPr>
      <t xml:space="preserve"> Medidas de Acción Positiva en materia de vivienda para mujeres víctimas de violencia de género. Solicitudes de adjudicación directa de vivienda en régimen de alquiler según resultado de la tramitación por ámbito territorial. 2023.</t>
    </r>
  </si>
  <si>
    <r>
      <t xml:space="preserve">Tabla 2. </t>
    </r>
    <r>
      <rPr>
        <sz val="10"/>
        <rFont val="Arial"/>
        <family val="2"/>
      </rPr>
      <t>Medidas de Acción Positiva en materia de vivienda para mujeres víctimas de violencia de género. Solicitudes presentadas y adjudicaciones directas de vivienda en régimen de alquiler. Bizkaia. Evolución 2007-2023.</t>
    </r>
  </si>
  <si>
    <r>
      <t xml:space="preserve">Tabla 3. </t>
    </r>
    <r>
      <rPr>
        <sz val="10"/>
        <rFont val="Arial"/>
        <family val="2"/>
      </rPr>
      <t xml:space="preserve">Medidas de Acción Positiva en materia de vivienda para mujeres víctimas de violencia de género. Adjudicaciones directas de vivienda en régimen de alquiler. Bizkaia. 2023. </t>
    </r>
  </si>
  <si>
    <r>
      <t xml:space="preserve">Tabla 4. </t>
    </r>
    <r>
      <rPr>
        <sz val="10"/>
        <rFont val="Arial"/>
        <family val="2"/>
      </rPr>
      <t xml:space="preserve">Medidas de Acción Positiva en materia de vivienda para mujeres víctimas de violencia de género. Expedientes activos de mujeres acreditadas como víctimas de violencia de género en la baremación general de Etxebide de personas demandantes de vivienda en regimen de alquiler. </t>
    </r>
    <r>
      <rPr>
        <b/>
        <sz val="10"/>
        <rFont val="Arial"/>
        <family val="2"/>
      </rPr>
      <t>Datos a 31/12/2023.</t>
    </r>
  </si>
  <si>
    <r>
      <t xml:space="preserve">Tabla 5. </t>
    </r>
    <r>
      <rPr>
        <sz val="10"/>
        <rFont val="Arial"/>
        <family val="2"/>
      </rPr>
      <t>Medidas de Acción Positiva en materia de vivienda para mujeres víctimas de violencia de género. Expedientes de mujeres acreditadas como víctimas de violencia de género en la baremación general de Etxebide de personas demandantes de vivienda en régimen de alquiler, por ámbito territorial. Evolución 2009-2023.</t>
    </r>
  </si>
  <si>
    <t>PORTUGAL</t>
  </si>
  <si>
    <t>ARGENTINA</t>
  </si>
  <si>
    <t>VENEZUELA</t>
  </si>
  <si>
    <t>Altas en 2023</t>
  </si>
  <si>
    <t>*Expedientes activos a fecha 31/12/2023</t>
  </si>
  <si>
    <t>Física</t>
  </si>
  <si>
    <t>% s/total exp. activos muj.</t>
  </si>
  <si>
    <t>Fuente: Departamento de Vivienda y Agenda Urbana. Gobierno Vasco.</t>
  </si>
  <si>
    <t>Emakunde-Instituto Vasco de la Mujer. (2012). Departamento de Vivienda y Agenda Urbana. Gobierno Vasco (desde 2013).</t>
  </si>
  <si>
    <t>Emakunde-Instituto Vasco de la Mujer (2012). Departamento de Vivienda y Agenda Urbana (desde 2013).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</si>
</sst>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4" formatCode="_-* #,##0.00\ &quot;€&quot;_-;\-* #,##0.00\ &quot;€&quot;_-;_-* &quot;-&quot;??\ &quot;€&quot;_-;_-@_-"/>
    <numFmt numFmtId="164" formatCode="General\ "/>
    <numFmt numFmtId="165" formatCode="0\ "/>
    <numFmt numFmtId="166" formatCode="0.00\ "/>
    <numFmt numFmtId="167" formatCode="#,##0.0\ "/>
    <numFmt numFmtId="168" formatCode="\ @"/>
    <numFmt numFmtId="169" formatCode="0.0%"/>
    <numFmt numFmtId="170" formatCode="#,##0\ "/>
    <numFmt numFmtId="171" formatCode="0.0\ "/>
    <numFmt numFmtId="172" formatCode="@\ "/>
    <numFmt numFmtId="173" formatCode="\ \ \ \ \ \ \ @"/>
    <numFmt numFmtId="174" formatCode="\ \ \ \ \ @"/>
  </numFmts>
  <fonts count="38" x14ac:knownFonts="1">
    <font>
      <sz val="10"/>
      <name val="Arial"/>
    </font>
    <font>
      <sz val="10"/>
      <name val="Arial"/>
      <family val="2"/>
    </font>
    <font>
      <u/>
      <sz val="10"/>
      <color indexed="12"/>
      <name val="Arial"/>
      <family val="2"/>
    </font>
    <font>
      <sz val="9"/>
      <name val="Arial"/>
      <family val="2"/>
    </font>
    <font>
      <b/>
      <sz val="12"/>
      <name val="Arial"/>
      <family val="2"/>
    </font>
    <font>
      <b/>
      <sz val="12"/>
      <color indexed="62"/>
      <name val="Arial"/>
      <family val="2"/>
    </font>
    <font>
      <b/>
      <u/>
      <sz val="10"/>
      <color indexed="62"/>
      <name val="Arial"/>
      <family val="2"/>
    </font>
    <font>
      <b/>
      <sz val="12"/>
      <name val="Arial"/>
      <family val="2"/>
    </font>
    <font>
      <b/>
      <u/>
      <sz val="10"/>
      <color indexed="12"/>
      <name val="Arial"/>
      <family val="2"/>
    </font>
    <font>
      <b/>
      <sz val="12"/>
      <color indexed="62"/>
      <name val="Arial"/>
      <family val="2"/>
    </font>
    <font>
      <sz val="10"/>
      <name val="Arial"/>
      <family val="2"/>
    </font>
    <font>
      <b/>
      <sz val="10"/>
      <name val="Arial"/>
      <family val="2"/>
    </font>
    <font>
      <b/>
      <sz val="9"/>
      <name val="arial"/>
      <family val="2"/>
    </font>
    <font>
      <sz val="9"/>
      <name val="Arial"/>
      <family val="2"/>
    </font>
    <font>
      <i/>
      <sz val="8"/>
      <name val="Arial"/>
      <family val="2"/>
    </font>
    <font>
      <sz val="8"/>
      <name val="Arial"/>
      <family val="2"/>
    </font>
    <font>
      <b/>
      <sz val="10"/>
      <color indexed="18"/>
      <name val="Arial"/>
      <family val="2"/>
    </font>
    <font>
      <sz val="8"/>
      <name val="Arial"/>
      <family val="2"/>
    </font>
    <font>
      <b/>
      <i/>
      <sz val="9"/>
      <color indexed="60"/>
      <name val="Arial"/>
      <family val="2"/>
    </font>
    <font>
      <i/>
      <sz val="9"/>
      <name val="Arial"/>
      <family val="2"/>
    </font>
    <font>
      <b/>
      <sz val="8"/>
      <name val="Arial"/>
      <family val="2"/>
    </font>
    <font>
      <b/>
      <sz val="9"/>
      <color indexed="10"/>
      <name val="Arial"/>
      <family val="2"/>
    </font>
    <font>
      <b/>
      <u/>
      <sz val="10"/>
      <name val="Arial"/>
      <family val="2"/>
    </font>
    <font>
      <b/>
      <sz val="10"/>
      <color indexed="10"/>
      <name val="Arial"/>
      <family val="2"/>
    </font>
    <font>
      <sz val="12"/>
      <name val="Arial"/>
      <family val="2"/>
    </font>
    <font>
      <sz val="5"/>
      <name val="Arial"/>
      <family val="2"/>
    </font>
    <font>
      <b/>
      <u/>
      <sz val="9"/>
      <name val="arial"/>
      <family val="2"/>
    </font>
    <font>
      <sz val="9"/>
      <color indexed="10"/>
      <name val="Arial"/>
      <family val="2"/>
    </font>
    <font>
      <sz val="10"/>
      <color indexed="10"/>
      <name val="Arial"/>
      <family val="2"/>
    </font>
    <font>
      <i/>
      <sz val="8"/>
      <color indexed="12"/>
      <name val="Arial"/>
      <family val="2"/>
    </font>
    <font>
      <i/>
      <sz val="8"/>
      <name val="Arial"/>
      <family val="2"/>
    </font>
    <font>
      <sz val="12"/>
      <name val="Arial"/>
      <family val="2"/>
    </font>
    <font>
      <i/>
      <sz val="9"/>
      <name val="Arial"/>
      <family val="2"/>
    </font>
    <font>
      <b/>
      <i/>
      <sz val="9"/>
      <name val="Arial"/>
      <family val="2"/>
    </font>
    <font>
      <sz val="9"/>
      <color indexed="10"/>
      <name val="Arial"/>
      <family val="2"/>
    </font>
    <font>
      <u/>
      <sz val="9"/>
      <name val="arial"/>
      <family val="2"/>
    </font>
    <font>
      <b/>
      <sz val="9"/>
      <color indexed="18"/>
      <name val="arial"/>
      <family val="2"/>
    </font>
    <font>
      <sz val="9"/>
      <color indexed="18"/>
      <name val="arial"/>
      <family val="2"/>
    </font>
  </fonts>
  <fills count="7">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55"/>
        <bgColor indexed="64"/>
      </patternFill>
    </fill>
    <fill>
      <patternFill patternType="solid">
        <fgColor rgb="FF99CCFF"/>
        <bgColor indexed="64"/>
      </patternFill>
    </fill>
    <fill>
      <patternFill patternType="solid">
        <fgColor rgb="FFDDDDDD"/>
        <bgColor indexed="64"/>
      </patternFill>
    </fill>
  </fills>
  <borders count="57">
    <border>
      <left/>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style="hair">
        <color indexed="22"/>
      </top>
      <bottom style="hair">
        <color indexed="22"/>
      </bottom>
      <diagonal/>
    </border>
    <border>
      <left/>
      <right/>
      <top style="hair">
        <color indexed="22"/>
      </top>
      <bottom style="hair">
        <color indexed="22"/>
      </bottom>
      <diagonal/>
    </border>
    <border>
      <left style="thin">
        <color indexed="64"/>
      </left>
      <right style="thin">
        <color indexed="64"/>
      </right>
      <top style="hair">
        <color indexed="22"/>
      </top>
      <bottom style="hair">
        <color indexed="22"/>
      </bottom>
      <diagonal/>
    </border>
    <border>
      <left style="thin">
        <color indexed="64"/>
      </left>
      <right/>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22"/>
      </top>
      <bottom style="thin">
        <color indexed="64"/>
      </bottom>
      <diagonal/>
    </border>
    <border>
      <left/>
      <right/>
      <top style="hair">
        <color indexed="22"/>
      </top>
      <bottom style="thin">
        <color indexed="64"/>
      </bottom>
      <diagonal/>
    </border>
    <border>
      <left style="thin">
        <color indexed="64"/>
      </left>
      <right style="thin">
        <color indexed="64"/>
      </right>
      <top/>
      <bottom/>
      <diagonal/>
    </border>
    <border>
      <left style="thin">
        <color indexed="64"/>
      </left>
      <right style="thin">
        <color indexed="64"/>
      </right>
      <top style="hair">
        <color indexed="22"/>
      </top>
      <bottom style="thin">
        <color indexed="64"/>
      </bottom>
      <diagonal/>
    </border>
    <border>
      <left/>
      <right style="thin">
        <color indexed="64"/>
      </right>
      <top style="hair">
        <color indexed="22"/>
      </top>
      <bottom style="hair">
        <color indexed="22"/>
      </bottom>
      <diagonal/>
    </border>
    <border>
      <left style="thin">
        <color indexed="64"/>
      </left>
      <right/>
      <top style="thin">
        <color indexed="64"/>
      </top>
      <bottom style="hair">
        <color indexed="22"/>
      </bottom>
      <diagonal/>
    </border>
    <border>
      <left/>
      <right/>
      <top style="thin">
        <color indexed="64"/>
      </top>
      <bottom style="hair">
        <color indexed="22"/>
      </bottom>
      <diagonal/>
    </border>
    <border>
      <left style="thin">
        <color indexed="64"/>
      </left>
      <right style="thin">
        <color indexed="64"/>
      </right>
      <top style="thin">
        <color indexed="64"/>
      </top>
      <bottom style="hair">
        <color indexed="22"/>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rgb="FF808080"/>
      </top>
      <bottom style="thin">
        <color indexed="64"/>
      </bottom>
      <diagonal/>
    </border>
    <border>
      <left style="thin">
        <color indexed="64"/>
      </left>
      <right style="thin">
        <color indexed="64"/>
      </right>
      <top style="hair">
        <color theme="0" tint="-0.499984740745262"/>
      </top>
      <bottom style="thin">
        <color indexed="64"/>
      </bottom>
      <diagonal/>
    </border>
    <border>
      <left style="thin">
        <color indexed="64"/>
      </left>
      <right style="thin">
        <color indexed="64"/>
      </right>
      <top style="hair">
        <color indexed="22"/>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rgb="FF808080"/>
      </top>
      <bottom/>
      <diagonal/>
    </border>
    <border>
      <left/>
      <right/>
      <top/>
      <bottom style="hair">
        <color indexed="22"/>
      </bottom>
      <diagonal/>
    </border>
    <border>
      <left style="thin">
        <color indexed="64"/>
      </left>
      <right/>
      <top/>
      <bottom style="hair">
        <color indexed="22"/>
      </bottom>
      <diagonal/>
    </border>
    <border>
      <left/>
      <right style="thin">
        <color indexed="64"/>
      </right>
      <top/>
      <bottom style="hair">
        <color indexed="22"/>
      </bottom>
      <diagonal/>
    </border>
    <border>
      <left/>
      <right/>
      <top style="hair">
        <color indexed="64"/>
      </top>
      <bottom/>
      <diagonal/>
    </border>
    <border>
      <left style="thin">
        <color indexed="64"/>
      </left>
      <right/>
      <top style="hair">
        <color indexed="22"/>
      </top>
      <bottom/>
      <diagonal/>
    </border>
    <border>
      <left/>
      <right/>
      <top style="hair">
        <color indexed="22"/>
      </top>
      <bottom/>
      <diagonal/>
    </border>
    <border>
      <left style="thin">
        <color indexed="64"/>
      </left>
      <right/>
      <top style="hair">
        <color rgb="FF808080"/>
      </top>
      <bottom/>
      <diagonal/>
    </border>
    <border>
      <left/>
      <right/>
      <top style="hair">
        <color rgb="FF808080"/>
      </top>
      <bottom/>
      <diagonal/>
    </border>
    <border>
      <left/>
      <right style="thin">
        <color indexed="64"/>
      </right>
      <top style="thin">
        <color indexed="64"/>
      </top>
      <bottom style="hair">
        <color indexed="22"/>
      </bottom>
      <diagonal/>
    </border>
    <border>
      <left/>
      <right style="thin">
        <color indexed="64"/>
      </right>
      <top style="hair">
        <color rgb="FF808080"/>
      </top>
      <bottom/>
      <diagonal/>
    </border>
    <border>
      <left style="thin">
        <color indexed="64"/>
      </left>
      <right/>
      <top style="hair">
        <color theme="0" tint="-0.499984740745262"/>
      </top>
      <bottom/>
      <diagonal/>
    </border>
    <border>
      <left/>
      <right/>
      <top style="hair">
        <color theme="0" tint="-0.499984740745262"/>
      </top>
      <bottom/>
      <diagonal/>
    </border>
  </borders>
  <cellStyleXfs count="3">
    <xf numFmtId="0" fontId="0" fillId="0" borderId="0"/>
    <xf numFmtId="44" fontId="1" fillId="0" borderId="0" applyFont="0" applyFill="0" applyBorder="0" applyAlignment="0" applyProtection="0"/>
    <xf numFmtId="0" fontId="2" fillId="0" borderId="0" applyNumberFormat="0" applyFill="0" applyBorder="0" applyAlignment="0" applyProtection="0">
      <alignment vertical="top"/>
      <protection locked="0"/>
    </xf>
  </cellStyleXfs>
  <cellXfs count="283">
    <xf numFmtId="0" fontId="0" fillId="0" borderId="0" xfId="0"/>
    <xf numFmtId="164" fontId="3" fillId="0" borderId="0" xfId="0" applyNumberFormat="1" applyFont="1" applyBorder="1" applyAlignment="1">
      <alignment vertical="center"/>
    </xf>
    <xf numFmtId="164" fontId="3" fillId="0" borderId="0" xfId="0" applyNumberFormat="1" applyFont="1" applyAlignment="1">
      <alignment vertical="center"/>
    </xf>
    <xf numFmtId="164" fontId="3" fillId="0" borderId="0" xfId="0" applyNumberFormat="1" applyFont="1" applyFill="1" applyBorder="1" applyAlignment="1">
      <alignment vertical="center"/>
    </xf>
    <xf numFmtId="164" fontId="4" fillId="0" borderId="0" xfId="0" applyNumberFormat="1" applyFont="1" applyAlignment="1">
      <alignment vertical="center"/>
    </xf>
    <xf numFmtId="164" fontId="5" fillId="0" borderId="0" xfId="0" applyNumberFormat="1" applyFont="1" applyAlignment="1">
      <alignment vertical="center"/>
    </xf>
    <xf numFmtId="164" fontId="6" fillId="0" borderId="0" xfId="0" applyNumberFormat="1" applyFont="1" applyAlignment="1">
      <alignment vertical="center"/>
    </xf>
    <xf numFmtId="164" fontId="3" fillId="0" borderId="0" xfId="0" applyNumberFormat="1" applyFont="1" applyFill="1" applyBorder="1" applyAlignment="1">
      <alignment horizontal="center" vertical="center"/>
    </xf>
    <xf numFmtId="164" fontId="1" fillId="0" borderId="0" xfId="0" applyNumberFormat="1" applyFont="1" applyBorder="1" applyAlignment="1">
      <alignment vertical="center"/>
    </xf>
    <xf numFmtId="164" fontId="1" fillId="0" borderId="0" xfId="0" applyNumberFormat="1" applyFont="1" applyAlignment="1">
      <alignment vertical="center"/>
    </xf>
    <xf numFmtId="164" fontId="1" fillId="0" borderId="0" xfId="0" applyNumberFormat="1" applyFont="1" applyFill="1" applyBorder="1" applyAlignment="1">
      <alignment vertical="center"/>
    </xf>
    <xf numFmtId="164" fontId="7" fillId="0" borderId="0" xfId="0" applyNumberFormat="1" applyFont="1" applyAlignment="1">
      <alignment vertical="center"/>
    </xf>
    <xf numFmtId="0" fontId="0" fillId="0" borderId="0" xfId="0" applyAlignment="1">
      <alignment vertical="center"/>
    </xf>
    <xf numFmtId="164" fontId="9" fillId="0" borderId="0" xfId="0" applyNumberFormat="1" applyFont="1" applyAlignment="1">
      <alignment vertical="center"/>
    </xf>
    <xf numFmtId="0" fontId="8" fillId="0" borderId="0" xfId="2" applyFont="1" applyAlignment="1" applyProtection="1">
      <alignment vertical="center"/>
    </xf>
    <xf numFmtId="164" fontId="3" fillId="0" borderId="2" xfId="0" applyNumberFormat="1" applyFont="1" applyFill="1" applyBorder="1" applyAlignment="1">
      <alignment horizontal="centerContinuous" vertical="center" wrapText="1"/>
    </xf>
    <xf numFmtId="164" fontId="3" fillId="0" borderId="0" xfId="0" applyNumberFormat="1" applyFont="1" applyFill="1" applyAlignment="1">
      <alignment vertical="center"/>
    </xf>
    <xf numFmtId="166" fontId="3" fillId="0" borderId="0" xfId="0" applyNumberFormat="1" applyFont="1" applyFill="1" applyBorder="1" applyAlignment="1">
      <alignment vertical="center"/>
    </xf>
    <xf numFmtId="164" fontId="17" fillId="0" borderId="0" xfId="0" applyNumberFormat="1" applyFont="1" applyFill="1" applyBorder="1" applyAlignment="1">
      <alignment vertical="center"/>
    </xf>
    <xf numFmtId="164" fontId="13" fillId="2" borderId="3" xfId="0" applyNumberFormat="1" applyFont="1" applyFill="1" applyBorder="1" applyAlignment="1">
      <alignment vertical="center"/>
    </xf>
    <xf numFmtId="164" fontId="13" fillId="2" borderId="4" xfId="0" applyNumberFormat="1" applyFont="1" applyFill="1" applyBorder="1" applyAlignment="1">
      <alignment vertical="center"/>
    </xf>
    <xf numFmtId="164" fontId="11" fillId="3" borderId="5" xfId="0" applyNumberFormat="1" applyFont="1" applyFill="1" applyBorder="1" applyAlignment="1">
      <alignment horizontal="center" vertical="center"/>
    </xf>
    <xf numFmtId="0" fontId="11" fillId="0" borderId="0" xfId="0" applyFont="1" applyFill="1" applyAlignment="1">
      <alignment vertical="center" wrapText="1"/>
    </xf>
    <xf numFmtId="164" fontId="14" fillId="0" borderId="0" xfId="0" applyNumberFormat="1" applyFont="1" applyFill="1" applyBorder="1" applyAlignment="1"/>
    <xf numFmtId="164" fontId="14" fillId="0" borderId="0" xfId="0" applyNumberFormat="1" applyFont="1" applyFill="1" applyBorder="1" applyAlignment="1">
      <alignment vertical="top"/>
    </xf>
    <xf numFmtId="164" fontId="14" fillId="0" borderId="0" xfId="0" applyNumberFormat="1" applyFont="1" applyFill="1" applyBorder="1" applyAlignment="1">
      <alignment vertical="center"/>
    </xf>
    <xf numFmtId="0" fontId="20" fillId="3" borderId="6" xfId="0" applyFont="1" applyFill="1" applyBorder="1" applyAlignment="1">
      <alignment horizontal="centerContinuous" vertical="center" wrapText="1"/>
    </xf>
    <xf numFmtId="164" fontId="3" fillId="4" borderId="8" xfId="0" applyNumberFormat="1" applyFont="1" applyFill="1" applyBorder="1" applyAlignment="1">
      <alignment vertical="center"/>
    </xf>
    <xf numFmtId="164" fontId="11" fillId="3" borderId="6" xfId="0" applyNumberFormat="1" applyFont="1" applyFill="1" applyBorder="1" applyAlignment="1">
      <alignment horizontal="center" vertical="center"/>
    </xf>
    <xf numFmtId="0" fontId="1" fillId="0" borderId="0" xfId="0" applyFont="1" applyBorder="1" applyAlignment="1">
      <alignment vertical="center"/>
    </xf>
    <xf numFmtId="0" fontId="11" fillId="0" borderId="0" xfId="0" applyNumberFormat="1" applyFont="1" applyAlignment="1">
      <alignment vertical="center" wrapText="1"/>
    </xf>
    <xf numFmtId="164" fontId="11" fillId="0" borderId="0" xfId="0" applyNumberFormat="1" applyFont="1" applyAlignment="1">
      <alignment vertical="center" wrapText="1"/>
    </xf>
    <xf numFmtId="0" fontId="3" fillId="0" borderId="0" xfId="0" applyFont="1" applyBorder="1" applyAlignment="1">
      <alignment vertical="center"/>
    </xf>
    <xf numFmtId="164" fontId="22" fillId="0" borderId="0" xfId="0" applyNumberFormat="1" applyFont="1" applyFill="1" applyBorder="1" applyAlignment="1">
      <alignment vertical="center"/>
    </xf>
    <xf numFmtId="0" fontId="24" fillId="0" borderId="0" xfId="0" applyFont="1" applyAlignment="1">
      <alignment horizontal="justify"/>
    </xf>
    <xf numFmtId="164" fontId="11" fillId="0" borderId="0" xfId="0" applyNumberFormat="1" applyFont="1" applyFill="1" applyBorder="1" applyAlignment="1">
      <alignment horizontal="center" vertical="center"/>
    </xf>
    <xf numFmtId="164" fontId="25" fillId="0" borderId="0" xfId="0" applyNumberFormat="1" applyFont="1" applyFill="1" applyBorder="1" applyAlignment="1">
      <alignment horizontal="center" vertical="center"/>
    </xf>
    <xf numFmtId="164" fontId="15" fillId="0" borderId="0" xfId="0" applyNumberFormat="1" applyFont="1" applyFill="1" applyBorder="1" applyAlignment="1">
      <alignment horizontal="center" vertical="center"/>
    </xf>
    <xf numFmtId="164" fontId="11" fillId="3" borderId="9" xfId="0" applyNumberFormat="1" applyFont="1" applyFill="1" applyBorder="1" applyAlignment="1">
      <alignment horizontal="centerContinuous" vertical="center"/>
    </xf>
    <xf numFmtId="164" fontId="3" fillId="0" borderId="0" xfId="0" applyNumberFormat="1" applyFont="1" applyAlignment="1">
      <alignment horizontal="center" vertical="center"/>
    </xf>
    <xf numFmtId="0" fontId="24" fillId="0" borderId="0" xfId="0" applyFont="1" applyFill="1" applyBorder="1" applyAlignment="1">
      <alignment horizontal="justify"/>
    </xf>
    <xf numFmtId="164" fontId="21" fillId="0" borderId="0" xfId="0" applyNumberFormat="1" applyFont="1" applyBorder="1" applyAlignment="1">
      <alignment vertical="center"/>
    </xf>
    <xf numFmtId="164" fontId="21" fillId="0" borderId="0" xfId="0" applyNumberFormat="1" applyFont="1" applyAlignment="1">
      <alignment vertical="center"/>
    </xf>
    <xf numFmtId="164" fontId="13" fillId="0" borderId="0" xfId="0" applyNumberFormat="1" applyFont="1" applyFill="1" applyBorder="1" applyAlignment="1">
      <alignment vertical="center"/>
    </xf>
    <xf numFmtId="164" fontId="12" fillId="0" borderId="0" xfId="0" applyNumberFormat="1" applyFont="1" applyFill="1" applyBorder="1" applyAlignment="1">
      <alignment vertical="center"/>
    </xf>
    <xf numFmtId="1" fontId="13" fillId="0" borderId="0" xfId="0" applyNumberFormat="1" applyFont="1" applyFill="1" applyBorder="1" applyAlignment="1">
      <alignment horizontal="right" vertical="center"/>
    </xf>
    <xf numFmtId="164" fontId="11" fillId="3" borderId="7" xfId="0" applyNumberFormat="1" applyFont="1" applyFill="1" applyBorder="1" applyAlignment="1">
      <alignment horizontal="centerContinuous" vertical="center"/>
    </xf>
    <xf numFmtId="164" fontId="11" fillId="3" borderId="8" xfId="0" applyNumberFormat="1" applyFont="1" applyFill="1" applyBorder="1" applyAlignment="1">
      <alignment horizontal="centerContinuous" vertical="center"/>
    </xf>
    <xf numFmtId="164" fontId="26" fillId="0" borderId="0" xfId="0" applyNumberFormat="1" applyFont="1" applyAlignment="1">
      <alignment vertical="center"/>
    </xf>
    <xf numFmtId="164" fontId="26" fillId="0" borderId="0" xfId="0" applyNumberFormat="1" applyFont="1" applyFill="1" applyBorder="1" applyAlignment="1">
      <alignment vertical="center"/>
    </xf>
    <xf numFmtId="164" fontId="12" fillId="3" borderId="5" xfId="0" applyNumberFormat="1" applyFont="1" applyFill="1" applyBorder="1" applyAlignment="1">
      <alignment horizontal="center" vertical="center"/>
    </xf>
    <xf numFmtId="164" fontId="3" fillId="0" borderId="1" xfId="0" applyNumberFormat="1" applyFont="1" applyBorder="1" applyAlignment="1">
      <alignment vertical="center"/>
    </xf>
    <xf numFmtId="0" fontId="16" fillId="0" borderId="0" xfId="2" applyFont="1" applyBorder="1" applyAlignment="1" applyProtection="1">
      <alignment vertical="center"/>
    </xf>
    <xf numFmtId="0" fontId="12" fillId="3" borderId="5" xfId="0" applyFont="1" applyFill="1" applyBorder="1" applyAlignment="1">
      <alignment horizontal="center" vertical="center"/>
    </xf>
    <xf numFmtId="0" fontId="12" fillId="3" borderId="4" xfId="0" applyFont="1" applyFill="1" applyBorder="1" applyAlignment="1">
      <alignment horizontal="center" vertical="center" wrapText="1"/>
    </xf>
    <xf numFmtId="0" fontId="20" fillId="3" borderId="5" xfId="0" applyFont="1" applyFill="1" applyBorder="1" applyAlignment="1">
      <alignment horizontal="centerContinuous" vertical="center" wrapText="1"/>
    </xf>
    <xf numFmtId="0" fontId="13" fillId="0" borderId="10" xfId="0" applyNumberFormat="1" applyFont="1" applyFill="1" applyBorder="1" applyAlignment="1">
      <alignment vertical="center"/>
    </xf>
    <xf numFmtId="164" fontId="19" fillId="0" borderId="2" xfId="0" applyNumberFormat="1" applyFont="1" applyBorder="1" applyAlignment="1">
      <alignment vertical="center"/>
    </xf>
    <xf numFmtId="164" fontId="19" fillId="0" borderId="11" xfId="0" applyNumberFormat="1" applyFont="1" applyBorder="1" applyAlignment="1">
      <alignment vertical="center"/>
    </xf>
    <xf numFmtId="164" fontId="12" fillId="3" borderId="6" xfId="0" applyNumberFormat="1" applyFont="1" applyFill="1" applyBorder="1" applyAlignment="1">
      <alignment horizontal="center" vertical="center"/>
    </xf>
    <xf numFmtId="170" fontId="13" fillId="0" borderId="1" xfId="0" applyNumberFormat="1" applyFont="1" applyFill="1" applyBorder="1" applyAlignment="1">
      <alignment vertical="center"/>
    </xf>
    <xf numFmtId="164" fontId="28" fillId="0" borderId="0" xfId="0" applyNumberFormat="1" applyFont="1" applyAlignment="1">
      <alignment vertical="center"/>
    </xf>
    <xf numFmtId="164" fontId="29" fillId="0" borderId="0" xfId="0" applyNumberFormat="1" applyFont="1" applyFill="1" applyBorder="1" applyAlignment="1"/>
    <xf numFmtId="164" fontId="19" fillId="0" borderId="0" xfId="0" applyNumberFormat="1" applyFont="1" applyBorder="1" applyAlignment="1">
      <alignment vertical="center"/>
    </xf>
    <xf numFmtId="170" fontId="13" fillId="0" borderId="0" xfId="0" applyNumberFormat="1" applyFont="1" applyFill="1" applyBorder="1" applyAlignment="1">
      <alignment vertical="center"/>
    </xf>
    <xf numFmtId="10" fontId="18" fillId="0" borderId="0" xfId="0" applyNumberFormat="1" applyFont="1" applyFill="1" applyBorder="1" applyAlignment="1">
      <alignment horizontal="right" vertical="center"/>
    </xf>
    <xf numFmtId="0" fontId="3" fillId="2" borderId="14" xfId="0" applyFont="1" applyFill="1" applyBorder="1" applyAlignment="1">
      <alignment vertical="center"/>
    </xf>
    <xf numFmtId="0" fontId="1" fillId="0" borderId="15" xfId="0" applyFont="1" applyBorder="1" applyAlignment="1">
      <alignment vertical="center"/>
    </xf>
    <xf numFmtId="164" fontId="27" fillId="0" borderId="0" xfId="0" applyNumberFormat="1" applyFont="1" applyFill="1" applyBorder="1" applyAlignment="1">
      <alignment vertical="center"/>
    </xf>
    <xf numFmtId="164" fontId="27" fillId="0" borderId="0" xfId="0" applyNumberFormat="1" applyFont="1" applyAlignment="1">
      <alignment vertical="center"/>
    </xf>
    <xf numFmtId="0" fontId="1" fillId="0" borderId="0" xfId="0" applyFont="1" applyAlignment="1">
      <alignment vertical="center"/>
    </xf>
    <xf numFmtId="164" fontId="30" fillId="0" borderId="0" xfId="0" applyNumberFormat="1" applyFont="1" applyFill="1" applyBorder="1" applyAlignment="1"/>
    <xf numFmtId="0" fontId="31" fillId="0" borderId="0" xfId="0" applyFont="1" applyAlignment="1">
      <alignment horizontal="justify"/>
    </xf>
    <xf numFmtId="164" fontId="32" fillId="0" borderId="0" xfId="0" applyNumberFormat="1" applyFont="1" applyBorder="1" applyAlignment="1">
      <alignment vertical="center"/>
    </xf>
    <xf numFmtId="170" fontId="3" fillId="0" borderId="0" xfId="0" applyNumberFormat="1" applyFont="1" applyFill="1" applyBorder="1" applyAlignment="1">
      <alignment vertical="center"/>
    </xf>
    <xf numFmtId="10" fontId="33" fillId="0" borderId="0" xfId="0" applyNumberFormat="1" applyFont="1" applyFill="1" applyBorder="1" applyAlignment="1">
      <alignment horizontal="right" vertical="center"/>
    </xf>
    <xf numFmtId="164" fontId="10" fillId="0" borderId="0" xfId="0" applyNumberFormat="1" applyFont="1" applyAlignment="1">
      <alignment vertical="center"/>
    </xf>
    <xf numFmtId="170" fontId="34" fillId="0" borderId="0" xfId="0" applyNumberFormat="1" applyFont="1" applyFill="1" applyBorder="1" applyAlignment="1">
      <alignment vertical="center"/>
    </xf>
    <xf numFmtId="164" fontId="3" fillId="0" borderId="16" xfId="0" applyNumberFormat="1" applyFont="1" applyFill="1" applyBorder="1" applyAlignment="1">
      <alignment vertical="center"/>
    </xf>
    <xf numFmtId="0" fontId="23" fillId="4" borderId="8" xfId="0" applyFont="1" applyFill="1" applyBorder="1" applyAlignment="1">
      <alignment horizontal="centerContinuous" vertical="center"/>
    </xf>
    <xf numFmtId="0" fontId="23" fillId="4" borderId="9" xfId="0" applyFont="1" applyFill="1" applyBorder="1" applyAlignment="1">
      <alignment horizontal="centerContinuous" vertical="center"/>
    </xf>
    <xf numFmtId="164" fontId="36" fillId="0" borderId="0" xfId="2" applyNumberFormat="1" applyFont="1" applyBorder="1" applyAlignment="1" applyProtection="1">
      <alignment vertical="center"/>
    </xf>
    <xf numFmtId="164" fontId="36" fillId="0" borderId="0" xfId="0" applyNumberFormat="1" applyFont="1" applyAlignment="1">
      <alignment vertical="center"/>
    </xf>
    <xf numFmtId="2" fontId="3" fillId="0" borderId="0" xfId="0" applyNumberFormat="1" applyFont="1" applyFill="1" applyBorder="1" applyAlignment="1">
      <alignment vertical="center"/>
    </xf>
    <xf numFmtId="0" fontId="12" fillId="3" borderId="6" xfId="0" applyFont="1" applyFill="1" applyBorder="1" applyAlignment="1">
      <alignment horizontal="center" vertical="center" wrapText="1"/>
    </xf>
    <xf numFmtId="0" fontId="3" fillId="2" borderId="13" xfId="0" applyFont="1" applyFill="1" applyBorder="1" applyAlignment="1">
      <alignment vertical="center"/>
    </xf>
    <xf numFmtId="0" fontId="23" fillId="2" borderId="3" xfId="0" applyFont="1" applyFill="1" applyBorder="1" applyAlignment="1">
      <alignment horizontal="centerContinuous" vertical="center"/>
    </xf>
    <xf numFmtId="165" fontId="3" fillId="2" borderId="5" xfId="0" applyNumberFormat="1" applyFont="1" applyFill="1" applyBorder="1" applyAlignment="1">
      <alignment vertical="center"/>
    </xf>
    <xf numFmtId="0" fontId="3" fillId="2" borderId="17" xfId="0" applyFont="1" applyFill="1" applyBorder="1" applyAlignment="1">
      <alignment vertical="center"/>
    </xf>
    <xf numFmtId="165" fontId="13" fillId="0" borderId="16" xfId="0" quotePrefix="1" applyNumberFormat="1" applyFont="1" applyFill="1" applyBorder="1" applyAlignment="1">
      <alignment horizontal="right" vertical="center"/>
    </xf>
    <xf numFmtId="0" fontId="23" fillId="2" borderId="15" xfId="0" applyFont="1" applyFill="1" applyBorder="1" applyAlignment="1">
      <alignment horizontal="centerContinuous" vertical="center"/>
    </xf>
    <xf numFmtId="165" fontId="3" fillId="2" borderId="16" xfId="0" applyNumberFormat="1" applyFont="1" applyFill="1" applyBorder="1" applyAlignment="1">
      <alignment vertical="center"/>
    </xf>
    <xf numFmtId="164" fontId="3" fillId="0" borderId="16" xfId="0" applyNumberFormat="1" applyFont="1" applyBorder="1" applyAlignment="1">
      <alignment vertical="center"/>
    </xf>
    <xf numFmtId="0" fontId="3" fillId="0" borderId="15" xfId="0" applyFont="1" applyBorder="1" applyAlignment="1">
      <alignment vertical="center"/>
    </xf>
    <xf numFmtId="164" fontId="3" fillId="0" borderId="23" xfId="0" applyNumberFormat="1" applyFont="1" applyFill="1" applyBorder="1" applyAlignment="1">
      <alignment vertical="center"/>
    </xf>
    <xf numFmtId="164" fontId="3" fillId="0" borderId="5" xfId="0" applyNumberFormat="1" applyFont="1" applyFill="1" applyBorder="1" applyAlignment="1">
      <alignment vertical="center"/>
    </xf>
    <xf numFmtId="164" fontId="3" fillId="0" borderId="5" xfId="0" applyNumberFormat="1" applyFont="1" applyFill="1" applyBorder="1" applyAlignment="1">
      <alignment horizontal="right" vertical="center"/>
    </xf>
    <xf numFmtId="164" fontId="3" fillId="0" borderId="21" xfId="0" applyNumberFormat="1" applyFont="1" applyFill="1" applyBorder="1" applyAlignment="1">
      <alignment vertical="center"/>
    </xf>
    <xf numFmtId="164" fontId="3" fillId="0" borderId="22" xfId="0" applyNumberFormat="1" applyFont="1" applyFill="1" applyBorder="1" applyAlignment="1">
      <alignment vertical="center"/>
    </xf>
    <xf numFmtId="164" fontId="3" fillId="0" borderId="24" xfId="0" applyNumberFormat="1" applyFont="1" applyFill="1" applyBorder="1" applyAlignment="1">
      <alignment vertical="center"/>
    </xf>
    <xf numFmtId="0" fontId="13" fillId="0" borderId="13" xfId="0" applyNumberFormat="1" applyFont="1" applyFill="1" applyBorder="1" applyAlignment="1">
      <alignment vertical="center"/>
    </xf>
    <xf numFmtId="164" fontId="13" fillId="0" borderId="3" xfId="0" applyNumberFormat="1" applyFont="1" applyFill="1" applyBorder="1" applyAlignment="1">
      <alignment vertical="center"/>
    </xf>
    <xf numFmtId="164" fontId="13" fillId="0" borderId="4" xfId="0" applyNumberFormat="1" applyFont="1" applyFill="1" applyBorder="1" applyAlignment="1">
      <alignment vertical="center"/>
    </xf>
    <xf numFmtId="170" fontId="13" fillId="0" borderId="5" xfId="0" applyNumberFormat="1" applyFont="1" applyFill="1" applyBorder="1" applyAlignment="1">
      <alignment vertical="center"/>
    </xf>
    <xf numFmtId="165" fontId="3" fillId="0" borderId="5" xfId="0" applyNumberFormat="1" applyFont="1" applyFill="1" applyBorder="1" applyAlignment="1">
      <alignment vertical="center"/>
    </xf>
    <xf numFmtId="164" fontId="14" fillId="0" borderId="15" xfId="0" applyNumberFormat="1" applyFont="1" applyFill="1" applyBorder="1" applyAlignment="1">
      <alignment horizontal="left" vertical="center" wrapText="1"/>
    </xf>
    <xf numFmtId="164" fontId="19" fillId="0" borderId="25" xfId="0" applyNumberFormat="1" applyFont="1" applyFill="1" applyBorder="1" applyAlignment="1">
      <alignment horizontal="centerContinuous" vertical="center" wrapText="1"/>
    </xf>
    <xf numFmtId="170" fontId="13" fillId="0" borderId="16" xfId="0" applyNumberFormat="1" applyFont="1" applyFill="1" applyBorder="1" applyAlignment="1">
      <alignment vertical="center"/>
    </xf>
    <xf numFmtId="170" fontId="13" fillId="0" borderId="16" xfId="0" applyNumberFormat="1" applyFont="1" applyFill="1" applyBorder="1" applyAlignment="1">
      <alignment horizontal="right" vertical="center"/>
    </xf>
    <xf numFmtId="0" fontId="11" fillId="4" borderId="8" xfId="0" applyFont="1" applyFill="1" applyBorder="1" applyAlignment="1">
      <alignment horizontal="right"/>
    </xf>
    <xf numFmtId="170" fontId="11" fillId="4" borderId="6" xfId="0" applyNumberFormat="1" applyFont="1" applyFill="1" applyBorder="1" applyAlignment="1">
      <alignment horizontal="right" vertical="center"/>
    </xf>
    <xf numFmtId="168" fontId="13" fillId="0" borderId="17" xfId="0" applyNumberFormat="1" applyFont="1" applyBorder="1" applyAlignment="1">
      <alignment horizontal="left" vertical="center"/>
    </xf>
    <xf numFmtId="0" fontId="13" fillId="0" borderId="0" xfId="0" applyFont="1" applyBorder="1" applyAlignment="1">
      <alignment vertical="center"/>
    </xf>
    <xf numFmtId="170" fontId="13" fillId="0" borderId="23" xfId="0" applyNumberFormat="1" applyFont="1" applyBorder="1" applyAlignment="1">
      <alignment vertical="center"/>
    </xf>
    <xf numFmtId="168" fontId="13" fillId="0" borderId="26" xfId="0" applyNumberFormat="1" applyFont="1" applyBorder="1" applyAlignment="1">
      <alignment horizontal="left" vertical="center"/>
    </xf>
    <xf numFmtId="0" fontId="13" fillId="0" borderId="27" xfId="0" applyFont="1" applyBorder="1" applyAlignment="1">
      <alignment vertical="center"/>
    </xf>
    <xf numFmtId="170" fontId="13" fillId="0" borderId="28" xfId="0" applyNumberFormat="1" applyFont="1" applyBorder="1" applyAlignment="1">
      <alignment vertical="center"/>
    </xf>
    <xf numFmtId="171" fontId="12" fillId="4" borderId="6" xfId="0" applyNumberFormat="1" applyFont="1" applyFill="1" applyBorder="1" applyAlignment="1">
      <alignment vertical="center"/>
    </xf>
    <xf numFmtId="164" fontId="36" fillId="0" borderId="0" xfId="2" applyNumberFormat="1" applyFont="1" applyFill="1" applyBorder="1" applyAlignment="1" applyProtection="1">
      <alignment vertical="center"/>
    </xf>
    <xf numFmtId="44" fontId="15" fillId="0" borderId="0" xfId="1" applyFont="1" applyFill="1" applyBorder="1" applyAlignment="1">
      <alignment vertical="center"/>
    </xf>
    <xf numFmtId="164" fontId="12" fillId="2" borderId="13" xfId="0" applyNumberFormat="1" applyFont="1" applyFill="1" applyBorder="1" applyAlignment="1">
      <alignment vertical="center"/>
    </xf>
    <xf numFmtId="164" fontId="12" fillId="0" borderId="6" xfId="0" applyNumberFormat="1" applyFont="1" applyFill="1" applyBorder="1" applyAlignment="1">
      <alignment vertical="center"/>
    </xf>
    <xf numFmtId="164" fontId="12" fillId="0" borderId="9" xfId="0" applyNumberFormat="1" applyFont="1" applyFill="1" applyBorder="1" applyAlignment="1">
      <alignment vertical="center"/>
    </xf>
    <xf numFmtId="164" fontId="12" fillId="4" borderId="29" xfId="0" applyNumberFormat="1" applyFont="1" applyFill="1" applyBorder="1" applyAlignment="1">
      <alignment vertical="center"/>
    </xf>
    <xf numFmtId="164" fontId="13" fillId="4" borderId="30" xfId="0" applyNumberFormat="1" applyFont="1" applyFill="1" applyBorder="1" applyAlignment="1">
      <alignment vertical="center"/>
    </xf>
    <xf numFmtId="164" fontId="13" fillId="4" borderId="31" xfId="0" applyNumberFormat="1" applyFont="1" applyFill="1" applyBorder="1" applyAlignment="1">
      <alignment vertical="center"/>
    </xf>
    <xf numFmtId="164" fontId="13" fillId="4" borderId="32" xfId="0" applyNumberFormat="1" applyFont="1" applyFill="1" applyBorder="1" applyAlignment="1">
      <alignment vertical="center"/>
    </xf>
    <xf numFmtId="164" fontId="13" fillId="4" borderId="33" xfId="0" applyNumberFormat="1" applyFont="1" applyFill="1" applyBorder="1" applyAlignment="1">
      <alignment vertical="center"/>
    </xf>
    <xf numFmtId="164" fontId="13" fillId="4" borderId="34" xfId="0" applyNumberFormat="1" applyFont="1" applyFill="1" applyBorder="1" applyAlignment="1">
      <alignment vertical="center"/>
    </xf>
    <xf numFmtId="164" fontId="13" fillId="4" borderId="35" xfId="0" applyNumberFormat="1" applyFont="1" applyFill="1" applyBorder="1" applyAlignment="1">
      <alignment vertical="center"/>
    </xf>
    <xf numFmtId="164" fontId="18" fillId="0" borderId="0" xfId="0" applyNumberFormat="1" applyFont="1" applyFill="1" applyBorder="1" applyAlignment="1">
      <alignment horizontal="right" vertical="center"/>
    </xf>
    <xf numFmtId="164" fontId="12" fillId="3" borderId="7" xfId="0" applyNumberFormat="1" applyFont="1" applyFill="1" applyBorder="1" applyAlignment="1">
      <alignment horizontal="centerContinuous" vertical="center"/>
    </xf>
    <xf numFmtId="2" fontId="13" fillId="0" borderId="36" xfId="0" applyNumberFormat="1" applyFont="1" applyFill="1" applyBorder="1" applyAlignment="1">
      <alignment horizontal="right" vertical="center"/>
    </xf>
    <xf numFmtId="164" fontId="3" fillId="0" borderId="32" xfId="0" applyNumberFormat="1" applyFont="1" applyFill="1" applyBorder="1" applyAlignment="1">
      <alignment vertical="center"/>
    </xf>
    <xf numFmtId="164" fontId="3" fillId="0" borderId="38" xfId="0" applyNumberFormat="1" applyFont="1" applyFill="1" applyBorder="1" applyAlignment="1">
      <alignment vertical="center"/>
    </xf>
    <xf numFmtId="171" fontId="3" fillId="0" borderId="5" xfId="0" applyNumberFormat="1" applyFont="1" applyBorder="1" applyAlignment="1">
      <alignment vertical="center"/>
    </xf>
    <xf numFmtId="171" fontId="3" fillId="0" borderId="16" xfId="0" applyNumberFormat="1" applyFont="1" applyBorder="1" applyAlignment="1">
      <alignment vertical="center"/>
    </xf>
    <xf numFmtId="167" fontId="12" fillId="4" borderId="6" xfId="0" applyNumberFormat="1" applyFont="1" applyFill="1" applyBorder="1" applyAlignment="1">
      <alignment vertical="center"/>
    </xf>
    <xf numFmtId="171" fontId="3" fillId="0" borderId="1" xfId="0" applyNumberFormat="1" applyFont="1" applyBorder="1" applyAlignment="1">
      <alignment vertical="center"/>
    </xf>
    <xf numFmtId="169" fontId="18" fillId="0" borderId="5" xfId="0" applyNumberFormat="1" applyFont="1" applyFill="1" applyBorder="1" applyAlignment="1">
      <alignment horizontal="right" vertical="center"/>
    </xf>
    <xf numFmtId="169" fontId="18" fillId="0" borderId="16" xfId="0" applyNumberFormat="1" applyFont="1" applyFill="1" applyBorder="1" applyAlignment="1">
      <alignment horizontal="right" vertical="center"/>
    </xf>
    <xf numFmtId="169" fontId="18" fillId="0" borderId="1" xfId="0" applyNumberFormat="1" applyFont="1" applyFill="1" applyBorder="1" applyAlignment="1">
      <alignment horizontal="right" vertical="center"/>
    </xf>
    <xf numFmtId="171" fontId="3" fillId="0" borderId="5" xfId="0" applyNumberFormat="1" applyFont="1" applyFill="1" applyBorder="1" applyAlignment="1">
      <alignment vertical="center"/>
    </xf>
    <xf numFmtId="171" fontId="3" fillId="0" borderId="16" xfId="0" applyNumberFormat="1" applyFont="1" applyFill="1" applyBorder="1" applyAlignment="1">
      <alignment vertical="center"/>
    </xf>
    <xf numFmtId="167" fontId="13" fillId="0" borderId="16" xfId="0" applyNumberFormat="1" applyFont="1" applyBorder="1" applyAlignment="1">
      <alignment vertical="center"/>
    </xf>
    <xf numFmtId="167" fontId="13" fillId="0" borderId="20" xfId="0" applyNumberFormat="1" applyFont="1" applyBorder="1" applyAlignment="1">
      <alignment vertical="center"/>
    </xf>
    <xf numFmtId="171" fontId="13" fillId="0" borderId="5" xfId="0" applyNumberFormat="1" applyFont="1" applyBorder="1" applyAlignment="1">
      <alignment vertical="center"/>
    </xf>
    <xf numFmtId="169" fontId="18" fillId="4" borderId="37" xfId="0" applyNumberFormat="1" applyFont="1" applyFill="1" applyBorder="1" applyAlignment="1">
      <alignment horizontal="right" vertical="center"/>
    </xf>
    <xf numFmtId="0" fontId="11" fillId="3" borderId="7" xfId="0" applyFont="1" applyFill="1" applyBorder="1" applyAlignment="1">
      <alignment horizontal="centerContinuous" vertical="center"/>
    </xf>
    <xf numFmtId="169" fontId="18" fillId="4" borderId="38" xfId="0" applyNumberFormat="1" applyFont="1" applyFill="1" applyBorder="1" applyAlignment="1">
      <alignment horizontal="right" vertical="center"/>
    </xf>
    <xf numFmtId="0" fontId="12" fillId="4" borderId="8" xfId="0" applyNumberFormat="1" applyFont="1" applyFill="1" applyBorder="1" applyAlignment="1">
      <alignment vertical="center"/>
    </xf>
    <xf numFmtId="165" fontId="3" fillId="0" borderId="19" xfId="0" applyNumberFormat="1" applyFont="1" applyFill="1" applyBorder="1" applyAlignment="1">
      <alignment vertical="center"/>
    </xf>
    <xf numFmtId="165" fontId="3" fillId="0" borderId="14" xfId="0" applyNumberFormat="1" applyFont="1" applyFill="1" applyBorder="1" applyAlignment="1">
      <alignment vertical="center"/>
    </xf>
    <xf numFmtId="165" fontId="3" fillId="0" borderId="24" xfId="0" applyNumberFormat="1" applyFont="1" applyFill="1" applyBorder="1" applyAlignment="1">
      <alignment vertical="center"/>
    </xf>
    <xf numFmtId="172" fontId="15" fillId="0" borderId="16" xfId="0" applyNumberFormat="1" applyFont="1" applyBorder="1" applyAlignment="1">
      <alignment horizontal="right" vertical="center"/>
    </xf>
    <xf numFmtId="0" fontId="3" fillId="0" borderId="14" xfId="0" applyNumberFormat="1" applyFont="1" applyFill="1" applyBorder="1" applyAlignment="1">
      <alignment vertical="center"/>
    </xf>
    <xf numFmtId="171" fontId="13" fillId="0" borderId="5" xfId="0" applyNumberFormat="1" applyFont="1" applyFill="1" applyBorder="1" applyAlignment="1">
      <alignment vertical="center"/>
    </xf>
    <xf numFmtId="171" fontId="13" fillId="0" borderId="1" xfId="0" applyNumberFormat="1" applyFont="1" applyFill="1" applyBorder="1" applyAlignment="1">
      <alignment horizontal="right" vertical="center"/>
    </xf>
    <xf numFmtId="171" fontId="13" fillId="0" borderId="41" xfId="0" applyNumberFormat="1" applyFont="1" applyBorder="1" applyAlignment="1">
      <alignment vertical="center"/>
    </xf>
    <xf numFmtId="170" fontId="13" fillId="0" borderId="40" xfId="0" applyNumberFormat="1" applyFont="1" applyBorder="1" applyAlignment="1">
      <alignment vertical="center"/>
    </xf>
    <xf numFmtId="171" fontId="3" fillId="0" borderId="23" xfId="0" applyNumberFormat="1" applyFont="1" applyFill="1" applyBorder="1" applyAlignment="1">
      <alignment vertical="center"/>
    </xf>
    <xf numFmtId="167" fontId="3" fillId="0" borderId="1" xfId="0" applyNumberFormat="1" applyFont="1" applyFill="1" applyBorder="1" applyAlignment="1">
      <alignment vertical="center"/>
    </xf>
    <xf numFmtId="0" fontId="17" fillId="0" borderId="30" xfId="0" applyFont="1" applyFill="1" applyBorder="1" applyAlignment="1">
      <alignment vertical="center"/>
    </xf>
    <xf numFmtId="167" fontId="3" fillId="0" borderId="32" xfId="0" applyNumberFormat="1" applyFont="1" applyFill="1" applyBorder="1" applyAlignment="1">
      <alignment vertical="center"/>
    </xf>
    <xf numFmtId="0" fontId="17" fillId="0" borderId="43" xfId="0" applyFont="1" applyFill="1" applyBorder="1" applyAlignment="1">
      <alignment vertical="center"/>
    </xf>
    <xf numFmtId="167" fontId="3" fillId="0" borderId="36" xfId="0" applyNumberFormat="1" applyFont="1" applyFill="1" applyBorder="1" applyAlignment="1">
      <alignment vertical="center"/>
    </xf>
    <xf numFmtId="0" fontId="20" fillId="3" borderId="7" xfId="0" applyFont="1" applyFill="1" applyBorder="1" applyAlignment="1">
      <alignment horizontal="centerContinuous" vertical="center"/>
    </xf>
    <xf numFmtId="0" fontId="20" fillId="3" borderId="8" xfId="0" applyFont="1" applyFill="1" applyBorder="1" applyAlignment="1">
      <alignment horizontal="centerContinuous" vertical="center"/>
    </xf>
    <xf numFmtId="0" fontId="20" fillId="3" borderId="9" xfId="0" applyFont="1" applyFill="1" applyBorder="1" applyAlignment="1">
      <alignment horizontal="centerContinuous" vertical="center"/>
    </xf>
    <xf numFmtId="170" fontId="12" fillId="4" borderId="5" xfId="0" applyNumberFormat="1" applyFont="1" applyFill="1" applyBorder="1" applyAlignment="1">
      <alignment vertical="center"/>
    </xf>
    <xf numFmtId="170" fontId="12" fillId="4" borderId="6" xfId="0" applyNumberFormat="1" applyFont="1" applyFill="1" applyBorder="1" applyAlignment="1">
      <alignment vertical="center"/>
    </xf>
    <xf numFmtId="170" fontId="13" fillId="0" borderId="44" xfId="0" applyNumberFormat="1" applyFont="1" applyFill="1" applyBorder="1" applyAlignment="1">
      <alignment vertical="center"/>
    </xf>
    <xf numFmtId="170" fontId="13" fillId="0" borderId="32" xfId="0" applyNumberFormat="1" applyFont="1" applyFill="1" applyBorder="1" applyAlignment="1">
      <alignment vertical="center"/>
    </xf>
    <xf numFmtId="170" fontId="13" fillId="0" borderId="36" xfId="0" applyNumberFormat="1" applyFont="1" applyFill="1" applyBorder="1" applyAlignment="1">
      <alignment vertical="center"/>
    </xf>
    <xf numFmtId="170" fontId="11" fillId="4" borderId="6" xfId="0" applyNumberFormat="1" applyFont="1" applyFill="1" applyBorder="1" applyAlignment="1">
      <alignment vertical="center"/>
    </xf>
    <xf numFmtId="164" fontId="17" fillId="4" borderId="8" xfId="0" applyNumberFormat="1" applyFont="1" applyFill="1" applyBorder="1" applyAlignment="1">
      <alignment vertical="center"/>
    </xf>
    <xf numFmtId="173" fontId="15" fillId="0" borderId="29" xfId="0" applyNumberFormat="1" applyFont="1" applyFill="1" applyBorder="1" applyAlignment="1">
      <alignment vertical="center"/>
    </xf>
    <xf numFmtId="173" fontId="15" fillId="0" borderId="42" xfId="0" applyNumberFormat="1" applyFont="1" applyFill="1" applyBorder="1" applyAlignment="1">
      <alignment vertical="center"/>
    </xf>
    <xf numFmtId="168" fontId="3" fillId="2" borderId="13" xfId="0" applyNumberFormat="1" applyFont="1" applyFill="1" applyBorder="1" applyAlignment="1">
      <alignment vertical="center"/>
    </xf>
    <xf numFmtId="168" fontId="3" fillId="2" borderId="14" xfId="0" applyNumberFormat="1" applyFont="1" applyFill="1" applyBorder="1" applyAlignment="1">
      <alignment vertical="center"/>
    </xf>
    <xf numFmtId="168" fontId="12" fillId="4" borderId="7" xfId="0" applyNumberFormat="1" applyFont="1" applyFill="1" applyBorder="1" applyAlignment="1">
      <alignment vertical="center"/>
    </xf>
    <xf numFmtId="168" fontId="3" fillId="2" borderId="17" xfId="0" applyNumberFormat="1" applyFont="1" applyFill="1" applyBorder="1" applyAlignment="1">
      <alignment vertical="center"/>
    </xf>
    <xf numFmtId="168" fontId="13" fillId="2" borderId="13" xfId="0" applyNumberFormat="1" applyFont="1" applyFill="1" applyBorder="1" applyAlignment="1">
      <alignment vertical="center"/>
    </xf>
    <xf numFmtId="168" fontId="3" fillId="0" borderId="17" xfId="0" applyNumberFormat="1" applyFont="1" applyFill="1" applyBorder="1" applyAlignment="1">
      <alignment vertical="center"/>
    </xf>
    <xf numFmtId="168" fontId="3" fillId="0" borderId="21" xfId="0" applyNumberFormat="1" applyFont="1" applyFill="1" applyBorder="1" applyAlignment="1">
      <alignment vertical="center"/>
    </xf>
    <xf numFmtId="168" fontId="3" fillId="0" borderId="10" xfId="0" applyNumberFormat="1" applyFont="1" applyFill="1" applyBorder="1" applyAlignment="1">
      <alignment horizontal="left" vertical="center"/>
    </xf>
    <xf numFmtId="165" fontId="13" fillId="0" borderId="5" xfId="0" applyNumberFormat="1" applyFont="1" applyBorder="1" applyAlignment="1">
      <alignment horizontal="right"/>
    </xf>
    <xf numFmtId="165" fontId="13" fillId="0" borderId="16" xfId="0" applyNumberFormat="1" applyFont="1" applyBorder="1" applyAlignment="1">
      <alignment horizontal="right"/>
    </xf>
    <xf numFmtId="165" fontId="13" fillId="0" borderId="1" xfId="0" applyNumberFormat="1" applyFont="1" applyBorder="1" applyAlignment="1">
      <alignment horizontal="right"/>
    </xf>
    <xf numFmtId="164" fontId="3" fillId="0" borderId="45" xfId="0" applyNumberFormat="1" applyFont="1" applyFill="1" applyBorder="1" applyAlignment="1">
      <alignment vertical="center"/>
    </xf>
    <xf numFmtId="164" fontId="3" fillId="0" borderId="47" xfId="0" applyNumberFormat="1" applyFont="1" applyFill="1" applyBorder="1" applyAlignment="1">
      <alignment vertical="center"/>
    </xf>
    <xf numFmtId="164" fontId="3" fillId="0" borderId="12" xfId="0" applyNumberFormat="1" applyFont="1" applyFill="1" applyBorder="1" applyAlignment="1">
      <alignment vertical="center"/>
    </xf>
    <xf numFmtId="164" fontId="3" fillId="5" borderId="8" xfId="0" applyNumberFormat="1" applyFont="1" applyFill="1" applyBorder="1" applyAlignment="1">
      <alignment vertical="center"/>
    </xf>
    <xf numFmtId="164" fontId="3" fillId="5" borderId="9" xfId="0" applyNumberFormat="1" applyFont="1" applyFill="1" applyBorder="1" applyAlignment="1">
      <alignment vertical="center"/>
    </xf>
    <xf numFmtId="164" fontId="3" fillId="6" borderId="8" xfId="0" applyNumberFormat="1" applyFont="1" applyFill="1" applyBorder="1" applyAlignment="1">
      <alignment vertical="center"/>
    </xf>
    <xf numFmtId="164" fontId="3" fillId="6" borderId="9" xfId="0" applyNumberFormat="1" applyFont="1" applyFill="1" applyBorder="1" applyAlignment="1">
      <alignment vertical="center"/>
    </xf>
    <xf numFmtId="164" fontId="3" fillId="0" borderId="39" xfId="0" applyNumberFormat="1" applyFont="1" applyFill="1" applyBorder="1" applyAlignment="1">
      <alignment vertical="center"/>
    </xf>
    <xf numFmtId="164" fontId="13" fillId="4" borderId="20" xfId="0" applyNumberFormat="1" applyFont="1" applyFill="1" applyBorder="1" applyAlignment="1">
      <alignment vertical="center"/>
    </xf>
    <xf numFmtId="164" fontId="13" fillId="0" borderId="24" xfId="0" applyNumberFormat="1" applyFont="1" applyFill="1" applyBorder="1" applyAlignment="1">
      <alignment vertical="center"/>
    </xf>
    <xf numFmtId="174" fontId="20" fillId="4" borderId="7" xfId="0" applyNumberFormat="1" applyFont="1" applyFill="1" applyBorder="1" applyAlignment="1">
      <alignment vertical="center"/>
    </xf>
    <xf numFmtId="173" fontId="15" fillId="0" borderId="19" xfId="0" applyNumberFormat="1" applyFont="1" applyFill="1" applyBorder="1" applyAlignment="1">
      <alignment vertical="center"/>
    </xf>
    <xf numFmtId="0" fontId="17" fillId="0" borderId="48" xfId="0" applyFont="1" applyFill="1" applyBorder="1" applyAlignment="1">
      <alignment vertical="center"/>
    </xf>
    <xf numFmtId="170" fontId="13" fillId="0" borderId="18" xfId="0" applyNumberFormat="1" applyFont="1" applyFill="1" applyBorder="1" applyAlignment="1">
      <alignment vertical="center"/>
    </xf>
    <xf numFmtId="167" fontId="3" fillId="0" borderId="18" xfId="0" applyNumberFormat="1" applyFont="1" applyFill="1" applyBorder="1" applyAlignment="1">
      <alignment vertical="center"/>
    </xf>
    <xf numFmtId="170" fontId="13" fillId="4" borderId="33" xfId="0" applyNumberFormat="1" applyFont="1" applyFill="1" applyBorder="1" applyAlignment="1">
      <alignment vertical="center"/>
    </xf>
    <xf numFmtId="164" fontId="14" fillId="0" borderId="0" xfId="0" applyNumberFormat="1" applyFont="1" applyFill="1" applyBorder="1" applyAlignment="1">
      <alignment horizontal="left" vertical="center"/>
    </xf>
    <xf numFmtId="168" fontId="13" fillId="0" borderId="49" xfId="0" applyNumberFormat="1" applyFont="1" applyFill="1" applyBorder="1" applyAlignment="1">
      <alignment vertical="center"/>
    </xf>
    <xf numFmtId="164" fontId="13" fillId="0" borderId="50" xfId="0" applyNumberFormat="1" applyFont="1" applyFill="1" applyBorder="1" applyAlignment="1">
      <alignment vertical="center"/>
    </xf>
    <xf numFmtId="164" fontId="13" fillId="4" borderId="8" xfId="0" applyNumberFormat="1" applyFont="1" applyFill="1" applyBorder="1" applyAlignment="1">
      <alignment vertical="center"/>
    </xf>
    <xf numFmtId="0" fontId="3" fillId="2" borderId="51" xfId="0" applyFont="1" applyFill="1" applyBorder="1" applyAlignment="1">
      <alignment vertical="center"/>
    </xf>
    <xf numFmtId="0" fontId="1" fillId="0" borderId="52" xfId="0" applyFont="1" applyBorder="1" applyAlignment="1">
      <alignment vertical="center"/>
    </xf>
    <xf numFmtId="0" fontId="12" fillId="4" borderId="7" xfId="0" applyFont="1" applyFill="1" applyBorder="1" applyAlignment="1">
      <alignment vertical="center"/>
    </xf>
    <xf numFmtId="164" fontId="18" fillId="4" borderId="37" xfId="0" applyNumberFormat="1" applyFont="1" applyFill="1" applyBorder="1" applyAlignment="1">
      <alignment horizontal="right" vertical="center"/>
    </xf>
    <xf numFmtId="164" fontId="13" fillId="0" borderId="45" xfId="0" applyNumberFormat="1" applyFont="1" applyFill="1" applyBorder="1" applyAlignment="1">
      <alignment vertical="center"/>
    </xf>
    <xf numFmtId="164" fontId="13" fillId="0" borderId="0" xfId="0" applyNumberFormat="1" applyFont="1" applyFill="1" applyBorder="1" applyAlignment="1">
      <alignment vertical="center"/>
    </xf>
    <xf numFmtId="164" fontId="11" fillId="3" borderId="8" xfId="0" applyNumberFormat="1" applyFont="1" applyFill="1" applyBorder="1" applyAlignment="1">
      <alignment vertical="center"/>
    </xf>
    <xf numFmtId="168" fontId="12" fillId="4" borderId="8" xfId="0" applyNumberFormat="1" applyFont="1" applyFill="1" applyBorder="1" applyAlignment="1">
      <alignment vertical="center"/>
    </xf>
    <xf numFmtId="164" fontId="13" fillId="4" borderId="9" xfId="0" applyNumberFormat="1" applyFont="1" applyFill="1" applyBorder="1" applyAlignment="1">
      <alignment vertical="center"/>
    </xf>
    <xf numFmtId="0" fontId="11" fillId="3" borderId="3" xfId="0" applyFont="1" applyFill="1" applyBorder="1" applyAlignment="1">
      <alignment vertical="center"/>
    </xf>
    <xf numFmtId="0" fontId="12" fillId="3" borderId="6" xfId="0" applyFont="1" applyFill="1" applyBorder="1" applyAlignment="1">
      <alignment horizontal="centerContinuous" vertical="center"/>
    </xf>
    <xf numFmtId="164" fontId="3" fillId="3" borderId="8" xfId="0" applyNumberFormat="1" applyFont="1" applyFill="1" applyBorder="1" applyAlignment="1">
      <alignment horizontal="centerContinuous" vertical="center"/>
    </xf>
    <xf numFmtId="171" fontId="3" fillId="0" borderId="16" xfId="0" applyNumberFormat="1" applyFont="1" applyFill="1" applyBorder="1" applyAlignment="1">
      <alignment horizontal="right" vertical="center"/>
    </xf>
    <xf numFmtId="173" fontId="15" fillId="0" borderId="51" xfId="0" applyNumberFormat="1" applyFont="1" applyFill="1" applyBorder="1" applyAlignment="1">
      <alignment vertical="center"/>
    </xf>
    <xf numFmtId="0" fontId="17" fillId="0" borderId="52" xfId="0" applyFont="1" applyFill="1" applyBorder="1" applyAlignment="1">
      <alignment vertical="center"/>
    </xf>
    <xf numFmtId="167" fontId="3" fillId="0" borderId="44" xfId="0" applyNumberFormat="1" applyFont="1" applyFill="1" applyBorder="1" applyAlignment="1">
      <alignment vertical="center"/>
    </xf>
    <xf numFmtId="0" fontId="12" fillId="3" borderId="8" xfId="0" applyFont="1" applyFill="1" applyBorder="1" applyAlignment="1">
      <alignment horizontal="centerContinuous" vertical="center"/>
    </xf>
    <xf numFmtId="164" fontId="11" fillId="3" borderId="3" xfId="0" applyNumberFormat="1" applyFont="1" applyFill="1" applyBorder="1" applyAlignment="1">
      <alignment horizontal="centerContinuous" vertical="center"/>
    </xf>
    <xf numFmtId="164" fontId="11" fillId="3" borderId="4" xfId="0" applyNumberFormat="1" applyFont="1" applyFill="1" applyBorder="1" applyAlignment="1">
      <alignment horizontal="centerContinuous" vertical="center"/>
    </xf>
    <xf numFmtId="164" fontId="3" fillId="0" borderId="45" xfId="0" applyNumberFormat="1" applyFont="1" applyFill="1" applyBorder="1" applyAlignment="1">
      <alignment horizontal="centerContinuous" vertical="center" wrapText="1"/>
    </xf>
    <xf numFmtId="168" fontId="3" fillId="0" borderId="26" xfId="0" applyNumberFormat="1" applyFont="1" applyFill="1" applyBorder="1" applyAlignment="1">
      <alignment horizontal="left" vertical="center"/>
    </xf>
    <xf numFmtId="164" fontId="3" fillId="0" borderId="27" xfId="0" applyNumberFormat="1" applyFont="1" applyFill="1" applyBorder="1" applyAlignment="1">
      <alignment horizontal="centerContinuous" vertical="center" wrapText="1"/>
    </xf>
    <xf numFmtId="164" fontId="3" fillId="0" borderId="53" xfId="0" applyNumberFormat="1" applyFont="1" applyFill="1" applyBorder="1" applyAlignment="1">
      <alignment horizontal="centerContinuous" vertical="center" wrapText="1"/>
    </xf>
    <xf numFmtId="168" fontId="3" fillId="0" borderId="46" xfId="0" applyNumberFormat="1" applyFont="1" applyFill="1" applyBorder="1" applyAlignment="1">
      <alignment horizontal="left" vertical="center"/>
    </xf>
    <xf numFmtId="164" fontId="3" fillId="0" borderId="47" xfId="0" applyNumberFormat="1" applyFont="1" applyFill="1" applyBorder="1" applyAlignment="1">
      <alignment horizontal="centerContinuous" vertical="center" wrapText="1"/>
    </xf>
    <xf numFmtId="164" fontId="3" fillId="0" borderId="11" xfId="0" applyNumberFormat="1" applyFont="1" applyFill="1" applyBorder="1" applyAlignment="1">
      <alignment horizontal="centerContinuous" vertical="center" wrapText="1"/>
    </xf>
    <xf numFmtId="164" fontId="3" fillId="3" borderId="9" xfId="0" applyNumberFormat="1" applyFont="1" applyFill="1" applyBorder="1" applyAlignment="1">
      <alignment horizontal="centerContinuous" vertical="center"/>
    </xf>
    <xf numFmtId="164" fontId="3" fillId="3" borderId="8" xfId="0" applyNumberFormat="1" applyFont="1" applyFill="1" applyBorder="1" applyAlignment="1">
      <alignment vertical="center"/>
    </xf>
    <xf numFmtId="164" fontId="3" fillId="3" borderId="7" xfId="0" applyNumberFormat="1" applyFont="1" applyFill="1" applyBorder="1" applyAlignment="1">
      <alignment vertical="center"/>
    </xf>
    <xf numFmtId="164" fontId="3" fillId="3" borderId="9" xfId="0" applyNumberFormat="1" applyFont="1" applyFill="1" applyBorder="1" applyAlignment="1">
      <alignment vertical="center"/>
    </xf>
    <xf numFmtId="0" fontId="12" fillId="3" borderId="6" xfId="0" applyFont="1" applyFill="1" applyBorder="1" applyAlignment="1">
      <alignment vertical="center"/>
    </xf>
    <xf numFmtId="0" fontId="20" fillId="3" borderId="8" xfId="0" applyFont="1" applyFill="1" applyBorder="1" applyAlignment="1">
      <alignment vertical="center"/>
    </xf>
    <xf numFmtId="0" fontId="20" fillId="3" borderId="9" xfId="0" applyFont="1" applyFill="1" applyBorder="1" applyAlignment="1">
      <alignment vertical="center"/>
    </xf>
    <xf numFmtId="0" fontId="23" fillId="2" borderId="0" xfId="0" applyFont="1" applyFill="1" applyBorder="1" applyAlignment="1">
      <alignment horizontal="centerContinuous" vertical="center"/>
    </xf>
    <xf numFmtId="0" fontId="20" fillId="3" borderId="7" xfId="0" applyFont="1" applyFill="1" applyBorder="1" applyAlignment="1">
      <alignment vertical="center"/>
    </xf>
    <xf numFmtId="0" fontId="12" fillId="3" borderId="7" xfId="0" applyFont="1" applyFill="1" applyBorder="1" applyAlignment="1">
      <alignment horizontal="centerContinuous" vertical="center"/>
    </xf>
    <xf numFmtId="0" fontId="11" fillId="3" borderId="8" xfId="0" applyFont="1" applyFill="1" applyBorder="1" applyAlignment="1">
      <alignment horizontal="centerContinuous" vertical="center"/>
    </xf>
    <xf numFmtId="0" fontId="11" fillId="3" borderId="9" xfId="0" applyFont="1" applyFill="1" applyBorder="1" applyAlignment="1">
      <alignment horizontal="centerContinuous" vertical="center"/>
    </xf>
    <xf numFmtId="164" fontId="20" fillId="3" borderId="9" xfId="0" applyNumberFormat="1" applyFont="1" applyFill="1" applyBorder="1" applyAlignment="1">
      <alignment horizontal="center" vertical="center"/>
    </xf>
    <xf numFmtId="164" fontId="13" fillId="0" borderId="5" xfId="0" applyNumberFormat="1" applyFont="1" applyFill="1" applyBorder="1" applyAlignment="1">
      <alignment vertical="center"/>
    </xf>
    <xf numFmtId="0" fontId="12" fillId="4" borderId="8" xfId="0" applyFont="1" applyFill="1" applyBorder="1" applyAlignment="1">
      <alignment vertical="center"/>
    </xf>
    <xf numFmtId="0" fontId="1" fillId="0" borderId="54" xfId="0" applyFont="1" applyBorder="1" applyAlignment="1">
      <alignment vertical="center"/>
    </xf>
    <xf numFmtId="168" fontId="3" fillId="0" borderId="55" xfId="0" applyNumberFormat="1" applyFont="1" applyBorder="1" applyAlignment="1">
      <alignment horizontal="left" vertical="center"/>
    </xf>
    <xf numFmtId="0" fontId="13" fillId="0" borderId="56" xfId="0" applyFont="1" applyBorder="1" applyAlignment="1">
      <alignment vertical="center"/>
    </xf>
    <xf numFmtId="0" fontId="11" fillId="4" borderId="9" xfId="0" applyFont="1" applyFill="1" applyBorder="1" applyAlignment="1">
      <alignment horizontal="right"/>
    </xf>
    <xf numFmtId="0" fontId="11" fillId="3" borderId="8" xfId="0" applyFont="1" applyFill="1" applyBorder="1" applyAlignment="1">
      <alignment vertical="center"/>
    </xf>
    <xf numFmtId="0" fontId="11" fillId="3" borderId="9" xfId="0" applyFont="1" applyFill="1" applyBorder="1" applyAlignment="1">
      <alignment vertical="center"/>
    </xf>
    <xf numFmtId="164" fontId="12" fillId="5" borderId="9" xfId="0" applyNumberFormat="1" applyFont="1" applyFill="1" applyBorder="1" applyAlignment="1">
      <alignment horizontal="center" vertical="center"/>
    </xf>
    <xf numFmtId="0" fontId="12" fillId="3" borderId="3" xfId="0" applyFont="1" applyFill="1" applyBorder="1" applyAlignment="1">
      <alignment vertical="center"/>
    </xf>
    <xf numFmtId="0" fontId="12" fillId="3" borderId="9" xfId="0" applyFont="1" applyFill="1" applyBorder="1" applyAlignment="1">
      <alignment horizontal="centerContinuous" vertical="center"/>
    </xf>
    <xf numFmtId="164" fontId="3" fillId="3" borderId="3" xfId="0" applyNumberFormat="1" applyFont="1" applyFill="1" applyBorder="1" applyAlignment="1">
      <alignment vertical="center"/>
    </xf>
    <xf numFmtId="165" fontId="12" fillId="4" borderId="6" xfId="0" applyNumberFormat="1" applyFont="1" applyFill="1" applyBorder="1" applyAlignment="1">
      <alignment horizontal="right" vertical="center"/>
    </xf>
    <xf numFmtId="173" fontId="15" fillId="0" borderId="10" xfId="0" applyNumberFormat="1" applyFont="1" applyFill="1" applyBorder="1" applyAlignment="1">
      <alignment vertical="center"/>
    </xf>
    <xf numFmtId="0" fontId="17" fillId="0" borderId="2" xfId="0" applyFont="1" applyFill="1" applyBorder="1" applyAlignment="1">
      <alignment vertical="center"/>
    </xf>
    <xf numFmtId="164" fontId="3" fillId="0" borderId="2" xfId="0" applyNumberFormat="1" applyFont="1" applyFill="1" applyBorder="1" applyAlignment="1">
      <alignment vertical="center"/>
    </xf>
    <xf numFmtId="164" fontId="3" fillId="0" borderId="11" xfId="0" applyNumberFormat="1" applyFont="1" applyFill="1" applyBorder="1" applyAlignment="1">
      <alignment vertical="center"/>
    </xf>
    <xf numFmtId="170" fontId="3" fillId="0" borderId="23" xfId="0" applyNumberFormat="1" applyFont="1" applyFill="1" applyBorder="1" applyAlignment="1">
      <alignment vertical="center"/>
    </xf>
    <xf numFmtId="164" fontId="3" fillId="0" borderId="30" xfId="0" applyNumberFormat="1" applyFont="1" applyFill="1" applyBorder="1" applyAlignment="1">
      <alignment vertical="center"/>
    </xf>
    <xf numFmtId="168" fontId="3" fillId="0" borderId="26" xfId="0" applyNumberFormat="1" applyFont="1" applyBorder="1" applyAlignment="1">
      <alignment horizontal="left" vertical="center"/>
    </xf>
    <xf numFmtId="168" fontId="3" fillId="0" borderId="17" xfId="0" applyNumberFormat="1" applyFont="1" applyBorder="1" applyAlignment="1">
      <alignment horizontal="left" vertical="center"/>
    </xf>
    <xf numFmtId="0" fontId="20" fillId="3" borderId="6" xfId="0" applyFont="1" applyFill="1" applyBorder="1" applyAlignment="1">
      <alignment horizontal="center" vertical="center" wrapText="1"/>
    </xf>
    <xf numFmtId="170" fontId="3" fillId="0" borderId="32" xfId="0" applyNumberFormat="1" applyFont="1" applyFill="1" applyBorder="1" applyAlignment="1">
      <alignment vertical="center"/>
    </xf>
    <xf numFmtId="164" fontId="11" fillId="3" borderId="9" xfId="0" applyNumberFormat="1" applyFont="1" applyFill="1" applyBorder="1" applyAlignment="1">
      <alignment vertical="center"/>
    </xf>
    <xf numFmtId="164" fontId="11" fillId="0" borderId="0" xfId="0" applyNumberFormat="1" applyFont="1" applyAlignment="1">
      <alignment vertical="center" wrapText="1"/>
    </xf>
    <xf numFmtId="0" fontId="11" fillId="0" borderId="0" xfId="0" applyFont="1" applyFill="1" applyAlignment="1">
      <alignment vertical="center" wrapText="1"/>
    </xf>
    <xf numFmtId="0" fontId="16" fillId="0" borderId="2" xfId="2" applyFont="1" applyBorder="1" applyAlignment="1" applyProtection="1">
      <alignment vertical="center"/>
    </xf>
    <xf numFmtId="0" fontId="16" fillId="0" borderId="2" xfId="2" applyFont="1" applyBorder="1" applyAlignment="1" applyProtection="1">
      <alignment vertical="center" wrapText="1"/>
    </xf>
    <xf numFmtId="0" fontId="11" fillId="0" borderId="0" xfId="0" applyNumberFormat="1" applyFont="1" applyAlignment="1">
      <alignment vertical="center" wrapText="1"/>
    </xf>
    <xf numFmtId="164" fontId="13" fillId="0" borderId="46" xfId="0" applyNumberFormat="1" applyFont="1" applyFill="1" applyBorder="1" applyAlignment="1">
      <alignment vertical="center"/>
    </xf>
    <xf numFmtId="164" fontId="13" fillId="0" borderId="45" xfId="0" applyNumberFormat="1" applyFont="1" applyFill="1" applyBorder="1" applyAlignment="1">
      <alignment vertical="center"/>
    </xf>
    <xf numFmtId="164" fontId="13" fillId="0" borderId="17" xfId="0" applyNumberFormat="1" applyFont="1" applyFill="1" applyBorder="1" applyAlignment="1">
      <alignment vertical="center"/>
    </xf>
    <xf numFmtId="164" fontId="13" fillId="0" borderId="0" xfId="0" applyNumberFormat="1" applyFont="1" applyFill="1" applyBorder="1" applyAlignment="1">
      <alignment vertical="center"/>
    </xf>
    <xf numFmtId="164" fontId="12" fillId="5" borderId="7" xfId="0" applyNumberFormat="1" applyFont="1" applyFill="1" applyBorder="1" applyAlignment="1">
      <alignment horizontal="center" vertical="center"/>
    </xf>
    <xf numFmtId="164" fontId="12" fillId="5" borderId="8" xfId="0" applyNumberFormat="1" applyFont="1" applyFill="1" applyBorder="1" applyAlignment="1">
      <alignment horizontal="center" vertical="center"/>
    </xf>
  </cellXfs>
  <cellStyles count="3">
    <cellStyle name="Euro" xfId="1"/>
    <cellStyle name="Hipervínculo" xfId="2" builtinId="8"/>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808080"/>
      <rgbColor rgb="00B2B2B2"/>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748EA9"/>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DDDDDD"/>
      <rgbColor rgb="00003366"/>
      <rgbColor rgb="00339966"/>
      <rgbColor rgb="00003300"/>
      <rgbColor rgb="00333300"/>
      <rgbColor rgb="00993300"/>
      <rgbColor rgb="00993366"/>
      <rgbColor rgb="00333399"/>
      <rgbColor rgb="00333333"/>
    </indexedColors>
    <mruColors>
      <color rgb="FFF0F0F0"/>
      <color rgb="FFE6E6E6"/>
      <color rgb="FFDDDDDD"/>
      <color rgb="FF808080"/>
      <color rgb="FFC0C0C0"/>
      <color rgb="FF99CCFF"/>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2.png"/><Relationship Id="rId1" Type="http://schemas.openxmlformats.org/officeDocument/2006/relationships/hyperlink" Target="#'&gt;&gt;INDICE&lt;&lt;'!A1"/></Relationships>
</file>

<file path=xl/drawings/_rels/drawing3.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2.png"/><Relationship Id="rId1" Type="http://schemas.openxmlformats.org/officeDocument/2006/relationships/hyperlink" Target="#'&gt;&gt;INDICE&lt;&lt;'!A1"/></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5</xdr:col>
      <xdr:colOff>600941</xdr:colOff>
      <xdr:row>4</xdr:row>
      <xdr:rowOff>6927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2</xdr:colOff>
      <xdr:row>20</xdr:row>
      <xdr:rowOff>1</xdr:rowOff>
    </xdr:from>
    <xdr:to>
      <xdr:col>22</xdr:col>
      <xdr:colOff>0</xdr:colOff>
      <xdr:row>22</xdr:row>
      <xdr:rowOff>0</xdr:rowOff>
    </xdr:to>
    <xdr:sp macro="" textlink="">
      <xdr:nvSpPr>
        <xdr:cNvPr id="1258" name="Text Box 2"/>
        <xdr:cNvSpPr txBox="1">
          <a:spLocks noChangeArrowheads="1"/>
        </xdr:cNvSpPr>
      </xdr:nvSpPr>
      <xdr:spPr bwMode="auto">
        <a:xfrm>
          <a:off x="1143002" y="4219576"/>
          <a:ext cx="7200898" cy="400049"/>
        </a:xfrm>
        <a:prstGeom prst="rect">
          <a:avLst/>
        </a:prstGeom>
        <a:noFill/>
        <a:ln>
          <a:noFill/>
        </a:ln>
        <a:effectLst/>
        <a:extLst>
          <a:ext uri="{909E8E84-426E-40DD-AFC4-6F175D3DCCD1}">
            <a14:hiddenFill xmlns:a14="http://schemas.microsoft.com/office/drawing/2010/main">
              <a:solidFill>
                <a:srgbClr xmlns:mc="http://schemas.openxmlformats.org/markup-compatibility/2006" val="FFCC99" mc:Ignorable="a14" a14:legacySpreadsheetColorIndex="47"/>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2. </a:t>
          </a:r>
          <a:r>
            <a:rPr lang="es-ES" sz="1000" b="0" i="0" u="none" strike="noStrike" baseline="0">
              <a:solidFill>
                <a:srgbClr val="000000"/>
              </a:solidFill>
              <a:latin typeface="Arial"/>
              <a:cs typeface="Arial"/>
            </a:rPr>
            <a:t>Medidas de Acción Positiva en materia de vivienda para mujeres víctimas de violencia de género. Solicitudes presentadas y adjudicaciones directas de vivienda en régimen de alquiler. Bizkaia. Evolución 2007-2023.</a:t>
          </a:r>
        </a:p>
      </xdr:txBody>
    </xdr:sp>
    <xdr:clientData/>
  </xdr:twoCellAnchor>
  <xdr:twoCellAnchor>
    <xdr:from>
      <xdr:col>1</xdr:col>
      <xdr:colOff>380999</xdr:colOff>
      <xdr:row>32</xdr:row>
      <xdr:rowOff>0</xdr:rowOff>
    </xdr:from>
    <xdr:to>
      <xdr:col>20</xdr:col>
      <xdr:colOff>428624</xdr:colOff>
      <xdr:row>34</xdr:row>
      <xdr:rowOff>0</xdr:rowOff>
    </xdr:to>
    <xdr:sp macro="" textlink="">
      <xdr:nvSpPr>
        <xdr:cNvPr id="1075" name="Text Box 4"/>
        <xdr:cNvSpPr txBox="1">
          <a:spLocks noChangeArrowheads="1"/>
        </xdr:cNvSpPr>
      </xdr:nvSpPr>
      <xdr:spPr bwMode="auto">
        <a:xfrm>
          <a:off x="1142999" y="6734175"/>
          <a:ext cx="6772275"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3. </a:t>
          </a:r>
          <a:r>
            <a:rPr lang="es-ES" sz="1000" b="0" i="0" u="none" strike="noStrike" baseline="0">
              <a:solidFill>
                <a:srgbClr val="000000"/>
              </a:solidFill>
              <a:latin typeface="Arial"/>
              <a:cs typeface="Arial"/>
            </a:rPr>
            <a:t>Medidas de Acción Positiva en materia de vivienda para mujeres víctimas de violencia de género. Adjudicaciones directas de vivienda en régimen de alquiler. Bizkaia. 2023. </a:t>
          </a:r>
        </a:p>
      </xdr:txBody>
    </xdr:sp>
    <xdr:clientData/>
  </xdr:twoCellAnchor>
  <xdr:twoCellAnchor>
    <xdr:from>
      <xdr:col>3</xdr:col>
      <xdr:colOff>0</xdr:colOff>
      <xdr:row>23</xdr:row>
      <xdr:rowOff>0</xdr:rowOff>
    </xdr:from>
    <xdr:to>
      <xdr:col>6</xdr:col>
      <xdr:colOff>0</xdr:colOff>
      <xdr:row>24</xdr:row>
      <xdr:rowOff>0</xdr:rowOff>
    </xdr:to>
    <xdr:sp macro="" textlink="">
      <xdr:nvSpPr>
        <xdr:cNvPr id="1088" name="Text Box 26"/>
        <xdr:cNvSpPr txBox="1">
          <a:spLocks noChangeArrowheads="1"/>
        </xdr:cNvSpPr>
      </xdr:nvSpPr>
      <xdr:spPr bwMode="auto">
        <a:xfrm>
          <a:off x="1238250" y="5248275"/>
          <a:ext cx="1857375"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ctr" upright="1"/>
        <a:lstStyle/>
        <a:p>
          <a:pPr algn="ctr" rtl="0">
            <a:lnSpc>
              <a:spcPct val="100000"/>
            </a:lnSpc>
            <a:spcBef>
              <a:spcPts val="0"/>
            </a:spcBef>
            <a:spcAft>
              <a:spcPts val="200"/>
            </a:spcAft>
            <a:defRPr sz="1000"/>
          </a:pPr>
          <a:r>
            <a:rPr lang="es-ES" sz="800" b="1" i="0" u="none" strike="noStrike" baseline="0">
              <a:solidFill>
                <a:srgbClr val="000000"/>
              </a:solidFill>
              <a:latin typeface="arial"/>
              <a:cs typeface="arial"/>
            </a:rPr>
            <a:t>SOLICITUDES Y ADJUDICACIONES DIRECTAS DE VIVIENDA EN ALQUILER</a:t>
          </a:r>
        </a:p>
      </xdr:txBody>
    </xdr:sp>
    <xdr:clientData/>
  </xdr:twoCellAnchor>
  <xdr:twoCellAnchor>
    <xdr:from>
      <xdr:col>1</xdr:col>
      <xdr:colOff>380998</xdr:colOff>
      <xdr:row>6</xdr:row>
      <xdr:rowOff>228599</xdr:rowOff>
    </xdr:from>
    <xdr:to>
      <xdr:col>19</xdr:col>
      <xdr:colOff>0</xdr:colOff>
      <xdr:row>9</xdr:row>
      <xdr:rowOff>0</xdr:rowOff>
    </xdr:to>
    <xdr:sp macro="" textlink="">
      <xdr:nvSpPr>
        <xdr:cNvPr id="1089" name="Text Box 9"/>
        <xdr:cNvSpPr txBox="1">
          <a:spLocks noChangeArrowheads="1"/>
        </xdr:cNvSpPr>
      </xdr:nvSpPr>
      <xdr:spPr bwMode="auto">
        <a:xfrm>
          <a:off x="1142998" y="1390649"/>
          <a:ext cx="6372227" cy="457201"/>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900" b="0" i="0" u="none" strike="noStrike" baseline="0">
              <a:solidFill>
                <a:srgbClr val="000080"/>
              </a:solidFill>
              <a:latin typeface="arial"/>
              <a:cs typeface="arial"/>
            </a:rPr>
            <a:t>Los datos recogidos en las siguientes tablas son resultado de la aplicación de la </a:t>
          </a:r>
          <a:r>
            <a:rPr lang="es-ES" sz="900" b="1" i="0" u="none" strike="noStrike" baseline="0">
              <a:solidFill>
                <a:srgbClr val="000080"/>
              </a:solidFill>
              <a:latin typeface="arial"/>
              <a:cs typeface="arial"/>
            </a:rPr>
            <a:t>Orden de 4 de octubre de 2006, del Consejero de Vivienda y Asuntos Sociales, sobre medidas de acción positiva en materia de vivienda para mujeres víctimas de violencia de género</a:t>
          </a:r>
          <a:r>
            <a:rPr lang="es-ES" sz="900" b="0" i="0" u="none" strike="noStrike" baseline="0">
              <a:solidFill>
                <a:srgbClr val="000080"/>
              </a:solidFill>
              <a:latin typeface="arial"/>
              <a:cs typeface="arial"/>
            </a:rPr>
            <a:t>.</a:t>
          </a:r>
        </a:p>
      </xdr:txBody>
    </xdr:sp>
    <xdr:clientData/>
  </xdr:twoCellAnchor>
  <xdr:twoCellAnchor>
    <xdr:from>
      <xdr:col>2</xdr:col>
      <xdr:colOff>0</xdr:colOff>
      <xdr:row>10</xdr:row>
      <xdr:rowOff>1</xdr:rowOff>
    </xdr:from>
    <xdr:to>
      <xdr:col>22</xdr:col>
      <xdr:colOff>0</xdr:colOff>
      <xdr:row>12</xdr:row>
      <xdr:rowOff>1</xdr:rowOff>
    </xdr:to>
    <xdr:sp macro="" textlink="">
      <xdr:nvSpPr>
        <xdr:cNvPr id="1263" name="Text Box 36"/>
        <xdr:cNvSpPr txBox="1">
          <a:spLocks noChangeArrowheads="1"/>
        </xdr:cNvSpPr>
      </xdr:nvSpPr>
      <xdr:spPr bwMode="auto">
        <a:xfrm>
          <a:off x="1143000" y="1962151"/>
          <a:ext cx="7200900"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CC99" mc:Ignorable="a14" a14:legacySpreadsheetColorIndex="47"/>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a:t>
          </a:r>
          <a:r>
            <a:rPr lang="es-ES" sz="1000" b="0" i="0" u="none" strike="noStrike" baseline="0">
              <a:solidFill>
                <a:srgbClr val="000000"/>
              </a:solidFill>
              <a:latin typeface="Arial"/>
              <a:cs typeface="Arial"/>
            </a:rPr>
            <a:t> Medidas de Acción Positiva en materia de vivienda para mujeres víctimas de violencia de género. Solicitudes de adjudicación directa de vivienda en régimen de alquiler según resultado de la tramitación por ámbito territorial. 2023.</a:t>
          </a:r>
        </a:p>
      </xdr:txBody>
    </xdr:sp>
    <xdr:clientData/>
  </xdr:twoCellAnchor>
  <xdr:twoCellAnchor editAs="oneCell">
    <xdr:from>
      <xdr:col>0</xdr:col>
      <xdr:colOff>247650</xdr:colOff>
      <xdr:row>1</xdr:row>
      <xdr:rowOff>87357</xdr:rowOff>
    </xdr:from>
    <xdr:to>
      <xdr:col>1</xdr:col>
      <xdr:colOff>162450</xdr:colOff>
      <xdr:row>3</xdr:row>
      <xdr:rowOff>56157</xdr:rowOff>
    </xdr:to>
    <xdr:pic>
      <xdr:nvPicPr>
        <xdr:cNvPr id="9" name="8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7650" y="286038"/>
          <a:ext cx="677384" cy="272665"/>
        </a:xfrm>
        <a:prstGeom prst="rect">
          <a:avLst/>
        </a:prstGeom>
      </xdr:spPr>
    </xdr:pic>
    <xdr:clientData/>
  </xdr:twoCellAnchor>
  <xdr:twoCellAnchor editAs="oneCell">
    <xdr:from>
      <xdr:col>2</xdr:col>
      <xdr:colOff>0</xdr:colOff>
      <xdr:row>1</xdr:row>
      <xdr:rowOff>0</xdr:rowOff>
    </xdr:from>
    <xdr:to>
      <xdr:col>5</xdr:col>
      <xdr:colOff>448541</xdr:colOff>
      <xdr:row>4</xdr:row>
      <xdr:rowOff>6927</xdr:rowOff>
    </xdr:to>
    <xdr:pic>
      <xdr:nvPicPr>
        <xdr:cNvPr id="3" name="2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380997</xdr:colOff>
      <xdr:row>7</xdr:row>
      <xdr:rowOff>0</xdr:rowOff>
    </xdr:from>
    <xdr:to>
      <xdr:col>18</xdr:col>
      <xdr:colOff>123825</xdr:colOff>
      <xdr:row>9</xdr:row>
      <xdr:rowOff>38100</xdr:rowOff>
    </xdr:to>
    <xdr:sp macro="" textlink="">
      <xdr:nvSpPr>
        <xdr:cNvPr id="3417" name="Text Box 9"/>
        <xdr:cNvSpPr txBox="1">
          <a:spLocks noChangeArrowheads="1"/>
        </xdr:cNvSpPr>
      </xdr:nvSpPr>
      <xdr:spPr bwMode="auto">
        <a:xfrm>
          <a:off x="1142997" y="1390650"/>
          <a:ext cx="6381753" cy="4953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900" b="0" i="0" u="none" strike="noStrike" baseline="0">
              <a:solidFill>
                <a:srgbClr val="000080"/>
              </a:solidFill>
              <a:latin typeface="arial"/>
              <a:cs typeface="arial"/>
            </a:rPr>
            <a:t>Los datos recogidos en las siguientes tablas son resultado de la aplicación de la </a:t>
          </a:r>
          <a:r>
            <a:rPr lang="es-ES" sz="900" b="1" i="0" u="none" strike="noStrike" baseline="0">
              <a:solidFill>
                <a:srgbClr val="000080"/>
              </a:solidFill>
              <a:latin typeface="arial"/>
              <a:cs typeface="arial"/>
            </a:rPr>
            <a:t>Orden de 15 de octubre de 2012, del Consejero de Vivienda, Obras Públicas y Transportes, sobre medidas de acción positiva en materia de vivienda para mujeres víctimas de violencia de género</a:t>
          </a:r>
          <a:r>
            <a:rPr lang="es-ES" sz="900" b="0" i="0" u="none" strike="noStrike" baseline="0">
              <a:solidFill>
                <a:srgbClr val="000080"/>
              </a:solidFill>
              <a:latin typeface="arial"/>
              <a:cs typeface="arial"/>
            </a:rPr>
            <a:t>.</a:t>
          </a:r>
        </a:p>
      </xdr:txBody>
    </xdr:sp>
    <xdr:clientData/>
  </xdr:twoCellAnchor>
  <xdr:twoCellAnchor>
    <xdr:from>
      <xdr:col>2</xdr:col>
      <xdr:colOff>0</xdr:colOff>
      <xdr:row>10</xdr:row>
      <xdr:rowOff>0</xdr:rowOff>
    </xdr:from>
    <xdr:to>
      <xdr:col>19</xdr:col>
      <xdr:colOff>466723</xdr:colOff>
      <xdr:row>13</xdr:row>
      <xdr:rowOff>0</xdr:rowOff>
    </xdr:to>
    <xdr:sp macro="" textlink="">
      <xdr:nvSpPr>
        <xdr:cNvPr id="3353" name="Text Box 19"/>
        <xdr:cNvSpPr txBox="1">
          <a:spLocks noChangeArrowheads="1"/>
        </xdr:cNvSpPr>
      </xdr:nvSpPr>
      <xdr:spPr bwMode="auto">
        <a:xfrm>
          <a:off x="1143000" y="1962150"/>
          <a:ext cx="6724648" cy="6000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4. </a:t>
          </a:r>
          <a:r>
            <a:rPr lang="es-ES" sz="1000" b="0" i="0" u="none" strike="noStrike" baseline="0">
              <a:solidFill>
                <a:srgbClr val="000000"/>
              </a:solidFill>
              <a:latin typeface="Arial"/>
              <a:cs typeface="Arial"/>
            </a:rPr>
            <a:t>Medidas de Acción Positiva en materia de vivienda para mujeres víctimas de violencia de género. Expedientes activos de mujeres acreditadas como víctimas de violencia de género en la baremación general de Etxebide de personas demandantes de vivienda en régimen de alquiler. </a:t>
          </a:r>
          <a:r>
            <a:rPr lang="es-ES" sz="1000" b="1" i="0" u="none" strike="noStrike" baseline="0">
              <a:solidFill>
                <a:srgbClr val="000000"/>
              </a:solidFill>
              <a:latin typeface="Arial"/>
              <a:cs typeface="Arial"/>
            </a:rPr>
            <a:t>Datos a 31/12/2023</a:t>
          </a:r>
          <a:r>
            <a:rPr lang="es-ES" sz="1000" b="0" i="0" u="none" strike="noStrike" baseline="0">
              <a:solidFill>
                <a:srgbClr val="000000"/>
              </a:solidFill>
              <a:latin typeface="Arial"/>
              <a:cs typeface="Arial"/>
            </a:rPr>
            <a:t>.</a:t>
          </a:r>
        </a:p>
      </xdr:txBody>
    </xdr:sp>
    <xdr:clientData/>
  </xdr:twoCellAnchor>
  <xdr:twoCellAnchor>
    <xdr:from>
      <xdr:col>3</xdr:col>
      <xdr:colOff>1</xdr:colOff>
      <xdr:row>16</xdr:row>
      <xdr:rowOff>0</xdr:rowOff>
    </xdr:from>
    <xdr:to>
      <xdr:col>6</xdr:col>
      <xdr:colOff>1</xdr:colOff>
      <xdr:row>17</xdr:row>
      <xdr:rowOff>0</xdr:rowOff>
    </xdr:to>
    <xdr:sp macro="" textlink="">
      <xdr:nvSpPr>
        <xdr:cNvPr id="3354" name="Text Box 21"/>
        <xdr:cNvSpPr txBox="1">
          <a:spLocks noChangeArrowheads="1"/>
        </xdr:cNvSpPr>
      </xdr:nvSpPr>
      <xdr:spPr bwMode="auto">
        <a:xfrm>
          <a:off x="1333501" y="2733675"/>
          <a:ext cx="1866900"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22860" anchor="ctr" upright="1"/>
        <a:lstStyle/>
        <a:p>
          <a:pPr algn="ctr" rtl="0">
            <a:defRPr sz="1000"/>
          </a:pPr>
          <a:r>
            <a:rPr lang="es-ES" sz="900" b="1" i="0" u="none" strike="noStrike" baseline="0">
              <a:solidFill>
                <a:srgbClr val="000000"/>
              </a:solidFill>
              <a:latin typeface="arial"/>
              <a:cs typeface="arial"/>
            </a:rPr>
            <a:t>MUJERES VÍCTIMAS VIOLENCIA GÉNERO EN ETXEBIDE</a:t>
          </a:r>
        </a:p>
      </xdr:txBody>
    </xdr:sp>
    <xdr:clientData/>
  </xdr:twoCellAnchor>
  <xdr:twoCellAnchor>
    <xdr:from>
      <xdr:col>1</xdr:col>
      <xdr:colOff>380999</xdr:colOff>
      <xdr:row>66</xdr:row>
      <xdr:rowOff>0</xdr:rowOff>
    </xdr:from>
    <xdr:to>
      <xdr:col>20</xdr:col>
      <xdr:colOff>0</xdr:colOff>
      <xdr:row>69</xdr:row>
      <xdr:rowOff>0</xdr:rowOff>
    </xdr:to>
    <xdr:sp macro="" textlink="">
      <xdr:nvSpPr>
        <xdr:cNvPr id="3358" name="Text Box 3"/>
        <xdr:cNvSpPr txBox="1">
          <a:spLocks noChangeArrowheads="1"/>
        </xdr:cNvSpPr>
      </xdr:nvSpPr>
      <xdr:spPr bwMode="auto">
        <a:xfrm>
          <a:off x="1142999" y="12487275"/>
          <a:ext cx="6867526" cy="6000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lnSpc>
              <a:spcPts val="1100"/>
            </a:lnSpc>
            <a:defRPr sz="1000"/>
          </a:pPr>
          <a:r>
            <a:rPr lang="es-ES" sz="1000" b="1" i="0" u="none" strike="noStrike" baseline="0">
              <a:solidFill>
                <a:srgbClr val="000000"/>
              </a:solidFill>
              <a:latin typeface="Arial"/>
              <a:cs typeface="Arial"/>
            </a:rPr>
            <a:t>Tabla 5. </a:t>
          </a:r>
          <a:r>
            <a:rPr lang="es-ES" sz="1000" b="0" i="0" u="none" strike="noStrike" baseline="0">
              <a:solidFill>
                <a:srgbClr val="000000"/>
              </a:solidFill>
              <a:latin typeface="Arial"/>
              <a:cs typeface="Arial"/>
            </a:rPr>
            <a:t>Medidas de Acción Positiva en materia de vivienda para mujeres víctimas de violencia de género. Expedientes de mujeres acreditadas como víctimas de violencia de género en la baremación general de Etxebide de personas demandantes de vivienda en régimen de alquiler, por ámbito territorial. Evolución 2009-2023.</a:t>
          </a:r>
        </a:p>
      </xdr:txBody>
    </xdr:sp>
    <xdr:clientData/>
  </xdr:twoCellAnchor>
  <xdr:twoCellAnchor>
    <xdr:from>
      <xdr:col>3</xdr:col>
      <xdr:colOff>19050</xdr:colOff>
      <xdr:row>74</xdr:row>
      <xdr:rowOff>9525</xdr:rowOff>
    </xdr:from>
    <xdr:to>
      <xdr:col>19</xdr:col>
      <xdr:colOff>257175</xdr:colOff>
      <xdr:row>76</xdr:row>
      <xdr:rowOff>85725</xdr:rowOff>
    </xdr:to>
    <xdr:sp macro="" textlink="">
      <xdr:nvSpPr>
        <xdr:cNvPr id="3359" name="Text Box 77"/>
        <xdr:cNvSpPr txBox="1">
          <a:spLocks noChangeArrowheads="1"/>
        </xdr:cNvSpPr>
      </xdr:nvSpPr>
      <xdr:spPr bwMode="auto">
        <a:xfrm>
          <a:off x="1352550" y="14792325"/>
          <a:ext cx="58388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0" anchor="ctr" upright="1"/>
        <a:lstStyle/>
        <a:p>
          <a:pPr algn="l" rtl="0">
            <a:defRPr sz="1000"/>
          </a:pPr>
          <a:r>
            <a:rPr lang="es-ES" sz="800" b="0" i="0" u="none" strike="noStrike" baseline="0">
              <a:solidFill>
                <a:srgbClr val="000000"/>
              </a:solidFill>
              <a:latin typeface="Arial"/>
              <a:cs typeface="Arial"/>
            </a:rPr>
            <a:t>Nota: Los datos 2009-2012 corresponden a expedientes de mujeres víctimas de violencia de género incluidos en el cupo especial para sorteos de VPO en régimen de alquier, medida vigente con anterioridad a la actual de otorgamiento de 10 puntos extra en la baremación para las promociones de VPO en régimen de alquiler, a la que responden los datos a partir de 2013. </a:t>
          </a:r>
        </a:p>
      </xdr:txBody>
    </xdr:sp>
    <xdr:clientData/>
  </xdr:twoCellAnchor>
  <xdr:twoCellAnchor editAs="oneCell">
    <xdr:from>
      <xdr:col>0</xdr:col>
      <xdr:colOff>266700</xdr:colOff>
      <xdr:row>1</xdr:row>
      <xdr:rowOff>98070</xdr:rowOff>
    </xdr:from>
    <xdr:to>
      <xdr:col>1</xdr:col>
      <xdr:colOff>181500</xdr:colOff>
      <xdr:row>3</xdr:row>
      <xdr:rowOff>66870</xdr:rowOff>
    </xdr:to>
    <xdr:pic>
      <xdr:nvPicPr>
        <xdr:cNvPr id="9" name="8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6700" y="299153"/>
          <a:ext cx="676800" cy="272189"/>
        </a:xfrm>
        <a:prstGeom prst="rect">
          <a:avLst/>
        </a:prstGeom>
      </xdr:spPr>
    </xdr:pic>
    <xdr:clientData/>
  </xdr:twoCellAnchor>
  <xdr:twoCellAnchor editAs="oneCell">
    <xdr:from>
      <xdr:col>2</xdr:col>
      <xdr:colOff>0</xdr:colOff>
      <xdr:row>1</xdr:row>
      <xdr:rowOff>0</xdr:rowOff>
    </xdr:from>
    <xdr:to>
      <xdr:col>5</xdr:col>
      <xdr:colOff>467591</xdr:colOff>
      <xdr:row>4</xdr:row>
      <xdr:rowOff>6927</xdr:rowOff>
    </xdr:to>
    <xdr:pic>
      <xdr:nvPicPr>
        <xdr:cNvPr id="2" name="1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N459"/>
  <sheetViews>
    <sheetView showGridLines="0" tabSelected="1" zoomScaleNormal="100" workbookViewId="0"/>
  </sheetViews>
  <sheetFormatPr baseColWidth="10" defaultColWidth="9.140625" defaultRowHeight="12.75" x14ac:dyDescent="0.2"/>
  <cols>
    <col min="1" max="1" width="11.42578125" style="9" customWidth="1"/>
    <col min="2" max="2" width="5.7109375" style="9" customWidth="1"/>
    <col min="3" max="4" width="6.7109375" style="9" customWidth="1"/>
    <col min="5" max="5" width="5.7109375" style="9" customWidth="1"/>
    <col min="6" max="6" width="67.7109375" style="9" customWidth="1"/>
    <col min="7" max="7" width="4.42578125" style="9" customWidth="1"/>
    <col min="8" max="13" width="9.140625" style="9" customWidth="1"/>
    <col min="14" max="14" width="8.7109375" style="9" customWidth="1"/>
    <col min="15" max="16384" width="9.140625" style="9"/>
  </cols>
  <sheetData>
    <row r="1" spans="2:14" ht="15.95" customHeight="1" x14ac:dyDescent="0.2">
      <c r="B1" s="8"/>
      <c r="C1" s="8"/>
      <c r="D1" s="8"/>
      <c r="E1" s="8"/>
      <c r="F1" s="8"/>
      <c r="G1" s="8"/>
      <c r="H1" s="8"/>
      <c r="I1" s="8"/>
      <c r="J1" s="8"/>
      <c r="K1" s="8"/>
      <c r="L1" s="8"/>
      <c r="M1" s="8"/>
      <c r="N1" s="8"/>
    </row>
    <row r="2" spans="2:14" ht="12" customHeight="1" x14ac:dyDescent="0.2">
      <c r="B2" s="8"/>
      <c r="C2" s="10"/>
      <c r="D2" s="10"/>
      <c r="E2" s="10"/>
      <c r="F2" s="10"/>
      <c r="G2" s="10"/>
      <c r="H2" s="10"/>
      <c r="I2" s="10"/>
      <c r="J2" s="10"/>
      <c r="K2" s="10"/>
      <c r="L2" s="10"/>
      <c r="M2" s="10"/>
      <c r="N2" s="8"/>
    </row>
    <row r="3" spans="2:14" ht="12" customHeight="1" x14ac:dyDescent="0.2">
      <c r="B3" s="8"/>
      <c r="C3" s="10"/>
      <c r="D3" s="10"/>
      <c r="E3" s="10"/>
      <c r="F3" s="10"/>
      <c r="G3" s="10"/>
      <c r="H3" s="10"/>
      <c r="I3" s="10"/>
      <c r="J3" s="10"/>
      <c r="K3" s="10"/>
      <c r="L3" s="10"/>
      <c r="M3" s="10"/>
      <c r="N3" s="8"/>
    </row>
    <row r="4" spans="2:14" ht="12" customHeight="1" x14ac:dyDescent="0.2">
      <c r="B4" s="8"/>
      <c r="C4" s="10"/>
      <c r="D4" s="10"/>
      <c r="E4" s="10"/>
      <c r="F4" s="10"/>
      <c r="G4" s="10"/>
      <c r="H4" s="10"/>
      <c r="I4" s="10"/>
      <c r="J4" s="10"/>
      <c r="K4" s="10"/>
      <c r="L4" s="10"/>
      <c r="M4" s="10"/>
      <c r="N4" s="8"/>
    </row>
    <row r="5" spans="2:14" ht="24" customHeight="1" x14ac:dyDescent="0.2"/>
    <row r="6" spans="2:14" ht="18" customHeight="1" x14ac:dyDescent="0.2">
      <c r="C6" s="11" t="s">
        <v>0</v>
      </c>
      <c r="D6" s="12"/>
      <c r="E6" s="12"/>
      <c r="F6" s="12"/>
      <c r="G6" s="12"/>
      <c r="H6" s="12"/>
    </row>
    <row r="7" spans="2:14" ht="18" customHeight="1" x14ac:dyDescent="0.2">
      <c r="C7" s="13" t="s">
        <v>37</v>
      </c>
      <c r="D7" s="12"/>
      <c r="E7" s="12"/>
      <c r="F7" s="12"/>
      <c r="G7" s="12"/>
      <c r="H7" s="12"/>
    </row>
    <row r="8" spans="2:14" ht="18" customHeight="1" x14ac:dyDescent="0.2">
      <c r="C8" s="13"/>
      <c r="D8" s="12"/>
      <c r="E8" s="12"/>
      <c r="F8" s="12"/>
      <c r="G8" s="12"/>
      <c r="H8" s="12"/>
    </row>
    <row r="9" spans="2:14" ht="15.95" customHeight="1" x14ac:dyDescent="0.2">
      <c r="C9" s="70" t="s">
        <v>30</v>
      </c>
      <c r="D9" s="12"/>
      <c r="E9" s="12"/>
      <c r="F9" s="12"/>
      <c r="G9" s="12"/>
      <c r="H9" s="12"/>
    </row>
    <row r="10" spans="2:14" ht="9" customHeight="1" x14ac:dyDescent="0.2">
      <c r="C10" s="12"/>
      <c r="D10" s="12"/>
      <c r="E10" s="12"/>
      <c r="F10" s="12"/>
      <c r="G10" s="12"/>
      <c r="H10" s="12"/>
    </row>
    <row r="11" spans="2:14" ht="18" customHeight="1" x14ac:dyDescent="0.2">
      <c r="C11" s="12"/>
      <c r="D11" s="274" t="s">
        <v>32</v>
      </c>
      <c r="E11" s="274"/>
      <c r="F11" s="274"/>
      <c r="G11" s="52"/>
      <c r="H11" s="14"/>
      <c r="I11" s="14"/>
      <c r="J11" s="14"/>
      <c r="K11" s="14"/>
      <c r="L11" s="14"/>
      <c r="M11" s="14"/>
      <c r="N11" s="14"/>
    </row>
    <row r="12" spans="2:14" ht="48" customHeight="1" x14ac:dyDescent="0.2">
      <c r="C12" s="12"/>
      <c r="D12" s="12"/>
      <c r="E12" s="273" t="s">
        <v>93</v>
      </c>
      <c r="F12" s="273"/>
      <c r="G12" s="22"/>
      <c r="H12" s="12"/>
    </row>
    <row r="13" spans="2:14" ht="48" customHeight="1" x14ac:dyDescent="0.2">
      <c r="C13" s="12"/>
      <c r="D13" s="12"/>
      <c r="E13" s="276" t="s">
        <v>94</v>
      </c>
      <c r="F13" s="276"/>
      <c r="G13" s="30"/>
      <c r="H13" s="12"/>
    </row>
    <row r="14" spans="2:14" ht="48" customHeight="1" x14ac:dyDescent="0.2">
      <c r="E14" s="272" t="s">
        <v>95</v>
      </c>
      <c r="F14" s="272"/>
      <c r="G14" s="31"/>
    </row>
    <row r="15" spans="2:14" ht="15.95" customHeight="1" x14ac:dyDescent="0.2">
      <c r="F15" s="81" t="s">
        <v>47</v>
      </c>
    </row>
    <row r="16" spans="2:14" ht="15.95" customHeight="1" x14ac:dyDescent="0.2">
      <c r="F16" s="81" t="s">
        <v>48</v>
      </c>
    </row>
    <row r="17" spans="2:14" ht="15.95" customHeight="1" x14ac:dyDescent="0.2">
      <c r="F17" s="81" t="s">
        <v>49</v>
      </c>
    </row>
    <row r="18" spans="2:14" ht="15.95" customHeight="1" x14ac:dyDescent="0.2">
      <c r="F18" s="81" t="s">
        <v>50</v>
      </c>
    </row>
    <row r="19" spans="2:14" ht="15.95" customHeight="1" x14ac:dyDescent="0.2"/>
    <row r="20" spans="2:14" ht="32.1" customHeight="1" x14ac:dyDescent="0.2">
      <c r="B20" s="61"/>
      <c r="C20" s="12"/>
      <c r="D20" s="275" t="s">
        <v>31</v>
      </c>
      <c r="E20" s="275"/>
      <c r="F20" s="275"/>
      <c r="G20" s="52"/>
      <c r="H20" s="14"/>
      <c r="I20" s="14"/>
      <c r="J20" s="14"/>
      <c r="K20" s="14"/>
      <c r="L20" s="14"/>
      <c r="M20" s="14"/>
      <c r="N20" s="14"/>
    </row>
    <row r="21" spans="2:14" ht="63.95" customHeight="1" x14ac:dyDescent="0.2">
      <c r="C21" s="12"/>
      <c r="D21" s="12"/>
      <c r="E21" s="276" t="s">
        <v>96</v>
      </c>
      <c r="F21" s="276"/>
      <c r="G21" s="30"/>
      <c r="H21" s="12"/>
    </row>
    <row r="22" spans="2:14" ht="15.95" customHeight="1" x14ac:dyDescent="0.2">
      <c r="C22" s="12"/>
      <c r="D22" s="12"/>
      <c r="E22" s="76"/>
      <c r="F22" s="81" t="s">
        <v>55</v>
      </c>
      <c r="G22" s="30"/>
      <c r="H22" s="12"/>
    </row>
    <row r="23" spans="2:14" ht="15.95" customHeight="1" x14ac:dyDescent="0.2">
      <c r="C23" s="12"/>
      <c r="D23" s="12"/>
      <c r="E23" s="76"/>
      <c r="F23" s="82" t="s">
        <v>56</v>
      </c>
      <c r="G23" s="30"/>
      <c r="H23" s="12"/>
    </row>
    <row r="24" spans="2:14" ht="15.95" customHeight="1" x14ac:dyDescent="0.2">
      <c r="C24" s="12"/>
      <c r="D24" s="12"/>
      <c r="E24" s="76"/>
      <c r="F24" s="81" t="s">
        <v>57</v>
      </c>
      <c r="G24" s="30"/>
      <c r="H24" s="12"/>
    </row>
    <row r="25" spans="2:14" ht="15.95" customHeight="1" x14ac:dyDescent="0.2">
      <c r="C25" s="12"/>
      <c r="D25" s="12"/>
      <c r="E25" s="76"/>
      <c r="F25" s="81" t="s">
        <v>58</v>
      </c>
      <c r="G25" s="30"/>
      <c r="H25" s="12"/>
    </row>
    <row r="26" spans="2:14" ht="15.95" customHeight="1" x14ac:dyDescent="0.2">
      <c r="C26" s="12"/>
      <c r="D26" s="12"/>
      <c r="E26" s="76"/>
      <c r="F26" s="118" t="s">
        <v>59</v>
      </c>
      <c r="G26" s="30"/>
      <c r="H26" s="12"/>
    </row>
    <row r="27" spans="2:14" ht="63.95" customHeight="1" x14ac:dyDescent="0.2">
      <c r="E27" s="272" t="s">
        <v>97</v>
      </c>
      <c r="F27" s="272"/>
    </row>
    <row r="28" spans="2:14" ht="15.95" customHeight="1" x14ac:dyDescent="0.2"/>
    <row r="29" spans="2:14" ht="15.95" customHeight="1" x14ac:dyDescent="0.2"/>
    <row r="30" spans="2:14" ht="15.95" customHeight="1" x14ac:dyDescent="0.2"/>
    <row r="31" spans="2:14" ht="15.95" customHeight="1" x14ac:dyDescent="0.2"/>
    <row r="32" spans="2:14" ht="15.95" customHeight="1" x14ac:dyDescent="0.2"/>
    <row r="33" ht="15.95" customHeight="1" x14ac:dyDescent="0.2"/>
    <row r="34" ht="15.95" customHeight="1" x14ac:dyDescent="0.2"/>
    <row r="35" ht="15.95" customHeight="1" x14ac:dyDescent="0.2"/>
    <row r="36" ht="15.95" customHeight="1" x14ac:dyDescent="0.2"/>
    <row r="37" ht="15.95" customHeight="1" x14ac:dyDescent="0.2"/>
    <row r="38" ht="15.95" customHeight="1" x14ac:dyDescent="0.2"/>
    <row r="39" ht="15.95" customHeight="1" x14ac:dyDescent="0.2"/>
    <row r="40" ht="15.95" customHeight="1" x14ac:dyDescent="0.2"/>
    <row r="41" ht="15.95" customHeight="1" x14ac:dyDescent="0.2"/>
    <row r="42" ht="15.95" customHeight="1" x14ac:dyDescent="0.2"/>
    <row r="43" ht="15.95" customHeight="1" x14ac:dyDescent="0.2"/>
    <row r="44" ht="15.95" customHeight="1" x14ac:dyDescent="0.2"/>
    <row r="45" ht="15.95" customHeight="1" x14ac:dyDescent="0.2"/>
    <row r="46" ht="15.95" customHeight="1" x14ac:dyDescent="0.2"/>
    <row r="47" ht="15.95" customHeight="1" x14ac:dyDescent="0.2"/>
    <row r="48" ht="15.95" customHeight="1" x14ac:dyDescent="0.2"/>
    <row r="49" ht="15.95" customHeight="1" x14ac:dyDescent="0.2"/>
    <row r="50" ht="15.95" customHeight="1" x14ac:dyDescent="0.2"/>
    <row r="51" ht="15.95" customHeight="1" x14ac:dyDescent="0.2"/>
    <row r="52" ht="15.95" customHeight="1" x14ac:dyDescent="0.2"/>
    <row r="53" ht="15.95" customHeight="1" x14ac:dyDescent="0.2"/>
    <row r="54" ht="15.95" customHeight="1" x14ac:dyDescent="0.2"/>
    <row r="55" ht="15.95" customHeight="1" x14ac:dyDescent="0.2"/>
    <row r="56" ht="15.95" customHeight="1" x14ac:dyDescent="0.2"/>
    <row r="57" ht="15.95" customHeight="1" x14ac:dyDescent="0.2"/>
    <row r="58" ht="15.95" customHeight="1" x14ac:dyDescent="0.2"/>
    <row r="59" ht="15.95" customHeight="1" x14ac:dyDescent="0.2"/>
    <row r="60" ht="15.95" customHeight="1" x14ac:dyDescent="0.2"/>
    <row r="61" ht="15.95" customHeight="1" x14ac:dyDescent="0.2"/>
    <row r="62" ht="15.95" customHeight="1" x14ac:dyDescent="0.2"/>
    <row r="63" ht="15.95" customHeight="1" x14ac:dyDescent="0.2"/>
    <row r="64" ht="15.95" customHeight="1" x14ac:dyDescent="0.2"/>
    <row r="65" ht="15.95" customHeight="1" x14ac:dyDescent="0.2"/>
    <row r="66" ht="15.95" customHeight="1" x14ac:dyDescent="0.2"/>
    <row r="67" ht="15.95" customHeight="1" x14ac:dyDescent="0.2"/>
    <row r="68" ht="15.95" customHeight="1" x14ac:dyDescent="0.2"/>
    <row r="69" ht="15.95" customHeight="1" x14ac:dyDescent="0.2"/>
    <row r="70" ht="15.95" customHeight="1" x14ac:dyDescent="0.2"/>
    <row r="71" ht="15.95" customHeight="1" x14ac:dyDescent="0.2"/>
    <row r="72" ht="15.95" customHeight="1" x14ac:dyDescent="0.2"/>
    <row r="73" ht="15.95" customHeight="1" x14ac:dyDescent="0.2"/>
    <row r="74" ht="15.95" customHeight="1" x14ac:dyDescent="0.2"/>
    <row r="75" ht="15.95" customHeight="1" x14ac:dyDescent="0.2"/>
    <row r="76" ht="15.95" customHeight="1" x14ac:dyDescent="0.2"/>
    <row r="77" ht="15.95" customHeight="1" x14ac:dyDescent="0.2"/>
    <row r="78" ht="15.95" customHeight="1" x14ac:dyDescent="0.2"/>
    <row r="79" ht="15.95" customHeight="1" x14ac:dyDescent="0.2"/>
    <row r="80"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sheetData>
  <mergeCells count="7">
    <mergeCell ref="E27:F27"/>
    <mergeCell ref="E12:F12"/>
    <mergeCell ref="D11:F11"/>
    <mergeCell ref="D20:F20"/>
    <mergeCell ref="E21:F21"/>
    <mergeCell ref="E14:F14"/>
    <mergeCell ref="E13:F13"/>
  </mergeCells>
  <phoneticPr fontId="0" type="noConversion"/>
  <hyperlinks>
    <hyperlink ref="D11:F11" location="AdjudicacionesDirectas!A1" tooltip="Adjudicaciones Directas" display="Adjudicaciones directas de vivienda en alquiler"/>
    <hyperlink ref="D20:F20" location="MujeresAcreditadasEtxebide!A1" tooltip="MujeresAcreditadasEtxebide" display="Medida 2: Otorgamiento de puntos extra en la baremación para promociones de VPO en régimen de alquiler "/>
  </hyperlinks>
  <pageMargins left="0.6692913385826772" right="0.47244094488188981" top="0.39370078740157483" bottom="0.6692913385826772" header="0" footer="0"/>
  <pageSetup paperSize="9"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490"/>
  <sheetViews>
    <sheetView showGridLines="0" zoomScaleNormal="100" workbookViewId="0"/>
  </sheetViews>
  <sheetFormatPr baseColWidth="10" defaultColWidth="9.140625" defaultRowHeight="12" x14ac:dyDescent="0.2"/>
  <cols>
    <col min="1" max="1" width="11.42578125" style="2" customWidth="1"/>
    <col min="2" max="2" width="5.7109375" style="2" customWidth="1"/>
    <col min="3" max="3" width="2.85546875" style="2" customWidth="1"/>
    <col min="4" max="6" width="9.28515625" style="2" customWidth="1"/>
    <col min="7" max="9" width="7.140625" style="2" hidden="1" customWidth="1"/>
    <col min="10" max="10" width="6.85546875" style="2" hidden="1" customWidth="1"/>
    <col min="11" max="11" width="6.5703125" style="2" hidden="1" customWidth="1"/>
    <col min="12" max="12" width="6.7109375" style="2" customWidth="1"/>
    <col min="13" max="23" width="6.28515625" style="2" customWidth="1"/>
    <col min="24" max="16384" width="9.140625" style="2"/>
  </cols>
  <sheetData>
    <row r="1" spans="2:21" ht="15.95" customHeight="1" x14ac:dyDescent="0.2">
      <c r="B1" s="1"/>
      <c r="C1" s="1"/>
      <c r="D1" s="1"/>
      <c r="E1" s="1"/>
      <c r="F1" s="1"/>
      <c r="G1" s="1"/>
      <c r="H1" s="1"/>
      <c r="I1" s="1"/>
      <c r="J1" s="1"/>
      <c r="K1" s="1"/>
      <c r="L1" s="1"/>
      <c r="M1" s="1"/>
      <c r="N1" s="1"/>
      <c r="O1" s="1"/>
    </row>
    <row r="2" spans="2:21" ht="12" customHeight="1" x14ac:dyDescent="0.2">
      <c r="B2" s="1"/>
      <c r="C2" s="3"/>
      <c r="D2" s="3"/>
      <c r="E2" s="3"/>
      <c r="F2" s="3"/>
      <c r="G2" s="3"/>
      <c r="H2" s="3"/>
      <c r="I2" s="3"/>
      <c r="J2" s="3"/>
      <c r="K2" s="3"/>
      <c r="L2" s="3"/>
      <c r="M2" s="3"/>
      <c r="N2" s="1"/>
      <c r="O2" s="1"/>
    </row>
    <row r="3" spans="2:21" ht="12" customHeight="1" x14ac:dyDescent="0.2">
      <c r="B3" s="1"/>
      <c r="C3" s="3"/>
      <c r="D3" s="3"/>
      <c r="E3" s="3"/>
      <c r="F3" s="3"/>
      <c r="G3" s="3"/>
      <c r="H3" s="3"/>
      <c r="I3" s="3"/>
      <c r="J3" s="3"/>
      <c r="K3" s="3"/>
      <c r="L3" s="3"/>
      <c r="M3" s="3"/>
      <c r="N3" s="1"/>
      <c r="O3" s="1"/>
    </row>
    <row r="4" spans="2:21" ht="12" customHeight="1" x14ac:dyDescent="0.2">
      <c r="B4" s="1"/>
      <c r="C4" s="3"/>
      <c r="D4" s="3"/>
      <c r="E4" s="3"/>
      <c r="F4" s="3"/>
      <c r="G4" s="3"/>
      <c r="H4" s="3"/>
      <c r="I4" s="3"/>
      <c r="J4" s="3"/>
      <c r="K4" s="3"/>
      <c r="L4" s="3"/>
      <c r="M4" s="3"/>
      <c r="N4" s="1"/>
      <c r="O4" s="1"/>
    </row>
    <row r="5" spans="2:21" ht="21.75" customHeight="1" x14ac:dyDescent="0.2"/>
    <row r="6" spans="2:21" ht="18" customHeight="1" x14ac:dyDescent="0.2">
      <c r="C6" s="4" t="s">
        <v>0</v>
      </c>
    </row>
    <row r="7" spans="2:21" ht="18" customHeight="1" x14ac:dyDescent="0.2">
      <c r="C7" s="5" t="s">
        <v>37</v>
      </c>
    </row>
    <row r="8" spans="2:21" ht="18" customHeight="1" x14ac:dyDescent="0.2">
      <c r="C8" s="5"/>
    </row>
    <row r="9" spans="2:21" ht="18" customHeight="1" x14ac:dyDescent="0.2">
      <c r="C9" s="5"/>
    </row>
    <row r="10" spans="2:21" ht="9" customHeight="1" x14ac:dyDescent="0.2">
      <c r="C10" s="5"/>
    </row>
    <row r="11" spans="2:21" ht="15.95" customHeight="1" x14ac:dyDescent="0.2">
      <c r="C11" s="5"/>
    </row>
    <row r="12" spans="2:21" ht="15.95" customHeight="1" x14ac:dyDescent="0.2">
      <c r="C12" s="5"/>
    </row>
    <row r="13" spans="2:21" ht="6.95" customHeight="1" x14ac:dyDescent="0.2">
      <c r="C13" s="5"/>
      <c r="D13" s="1"/>
      <c r="E13" s="1"/>
      <c r="F13" s="1"/>
      <c r="G13" s="1"/>
      <c r="H13" s="1"/>
      <c r="I13" s="1"/>
      <c r="J13" s="1"/>
      <c r="K13" s="1"/>
    </row>
    <row r="14" spans="2:21" ht="45" x14ac:dyDescent="0.2">
      <c r="B14" s="16"/>
      <c r="C14" s="5"/>
      <c r="D14" s="46"/>
      <c r="E14" s="47"/>
      <c r="F14" s="47"/>
      <c r="G14" s="38"/>
      <c r="H14" s="226"/>
      <c r="I14" s="226"/>
      <c r="J14" s="226"/>
      <c r="K14" s="227"/>
      <c r="L14" s="59" t="s">
        <v>1</v>
      </c>
      <c r="M14" s="59" t="s">
        <v>2</v>
      </c>
      <c r="N14" s="26" t="s">
        <v>14</v>
      </c>
      <c r="O14" s="36"/>
      <c r="P14" s="37"/>
      <c r="Q14" s="35"/>
      <c r="R14" s="3"/>
      <c r="S14" s="3"/>
      <c r="T14" s="3"/>
      <c r="U14" s="3"/>
    </row>
    <row r="15" spans="2:21" ht="15.95" customHeight="1" x14ac:dyDescent="0.2">
      <c r="C15" s="5"/>
      <c r="D15" s="229" t="s">
        <v>23</v>
      </c>
      <c r="E15" s="230"/>
      <c r="F15" s="230"/>
      <c r="G15" s="230"/>
      <c r="H15" s="230"/>
      <c r="I15" s="230"/>
      <c r="J15" s="230"/>
      <c r="K15" s="231"/>
      <c r="L15" s="248">
        <v>27</v>
      </c>
      <c r="M15" s="151">
        <v>54</v>
      </c>
      <c r="N15" s="156">
        <f>(L15*100)/M15</f>
        <v>50</v>
      </c>
    </row>
    <row r="16" spans="2:21" ht="15.95" customHeight="1" x14ac:dyDescent="0.2">
      <c r="C16" s="5"/>
      <c r="D16" s="232" t="s">
        <v>24</v>
      </c>
      <c r="E16" s="228"/>
      <c r="F16" s="228"/>
      <c r="G16" s="228"/>
      <c r="H16" s="228"/>
      <c r="I16" s="228"/>
      <c r="J16" s="228"/>
      <c r="K16" s="233"/>
      <c r="L16" s="89">
        <v>1</v>
      </c>
      <c r="M16" s="152">
        <v>5</v>
      </c>
      <c r="N16" s="143">
        <f>L16*100/M16</f>
        <v>20</v>
      </c>
    </row>
    <row r="17" spans="2:23" ht="15.95" customHeight="1" x14ac:dyDescent="0.2">
      <c r="C17" s="5"/>
      <c r="D17" s="185" t="s">
        <v>25</v>
      </c>
      <c r="E17" s="15"/>
      <c r="F17" s="15"/>
      <c r="G17" s="15"/>
      <c r="H17" s="15"/>
      <c r="I17" s="15"/>
      <c r="J17" s="15"/>
      <c r="K17" s="234"/>
      <c r="L17" s="99">
        <v>2</v>
      </c>
      <c r="M17" s="153">
        <v>6</v>
      </c>
      <c r="N17" s="157">
        <f>(L17*100)/M17</f>
        <v>33.333333333333336</v>
      </c>
    </row>
    <row r="18" spans="2:23" ht="15.95" customHeight="1" x14ac:dyDescent="0.2">
      <c r="C18" s="5"/>
      <c r="D18" s="25" t="s">
        <v>105</v>
      </c>
    </row>
    <row r="19" spans="2:23" ht="15.95" customHeight="1" x14ac:dyDescent="0.2">
      <c r="C19" s="5"/>
    </row>
    <row r="20" spans="2:23" ht="15.95" customHeight="1" x14ac:dyDescent="0.2">
      <c r="C20" s="5"/>
      <c r="P20" s="39"/>
    </row>
    <row r="21" spans="2:23" ht="15.95" customHeight="1" x14ac:dyDescent="0.2">
      <c r="C21" s="5"/>
      <c r="P21" s="39"/>
    </row>
    <row r="22" spans="2:23" ht="15.95" customHeight="1" x14ac:dyDescent="0.2">
      <c r="C22" s="6"/>
    </row>
    <row r="23" spans="2:23" ht="6.95" customHeight="1" x14ac:dyDescent="0.2">
      <c r="C23" s="3"/>
      <c r="D23" s="3"/>
      <c r="E23" s="7"/>
      <c r="F23" s="3"/>
      <c r="G23" s="3"/>
      <c r="H23" s="3"/>
      <c r="I23" s="3"/>
      <c r="J23" s="3"/>
      <c r="K23" s="3"/>
      <c r="L23" s="3"/>
      <c r="M23" s="3"/>
    </row>
    <row r="24" spans="2:23" ht="33.75" customHeight="1" x14ac:dyDescent="0.2">
      <c r="C24" s="3"/>
      <c r="D24" s="46"/>
      <c r="E24" s="47"/>
      <c r="F24" s="38"/>
      <c r="G24" s="59">
        <v>2007</v>
      </c>
      <c r="H24" s="59">
        <v>2008</v>
      </c>
      <c r="I24" s="59">
        <v>2009</v>
      </c>
      <c r="J24" s="59">
        <v>2010</v>
      </c>
      <c r="K24" s="59">
        <v>2011</v>
      </c>
      <c r="L24" s="59">
        <v>2012</v>
      </c>
      <c r="M24" s="59">
        <v>2013</v>
      </c>
      <c r="N24" s="59">
        <v>2014</v>
      </c>
      <c r="O24" s="59">
        <v>2015</v>
      </c>
      <c r="P24" s="59">
        <v>2016</v>
      </c>
      <c r="Q24" s="59">
        <v>2017</v>
      </c>
      <c r="R24" s="59">
        <v>2018</v>
      </c>
      <c r="S24" s="59">
        <v>2019</v>
      </c>
      <c r="T24" s="59">
        <v>2020</v>
      </c>
      <c r="U24" s="59">
        <v>2021</v>
      </c>
      <c r="V24" s="59">
        <v>2022</v>
      </c>
      <c r="W24" s="59">
        <v>2023</v>
      </c>
    </row>
    <row r="25" spans="2:23" ht="15.95" customHeight="1" x14ac:dyDescent="0.2">
      <c r="B25" s="16"/>
      <c r="C25" s="3"/>
      <c r="D25" s="183" t="s">
        <v>26</v>
      </c>
      <c r="E25" s="3"/>
      <c r="F25" s="3"/>
      <c r="G25" s="94">
        <v>5</v>
      </c>
      <c r="H25" s="94">
        <v>13</v>
      </c>
      <c r="I25" s="94">
        <v>13</v>
      </c>
      <c r="J25" s="95">
        <v>1</v>
      </c>
      <c r="K25" s="95">
        <v>10</v>
      </c>
      <c r="L25" s="95">
        <v>11</v>
      </c>
      <c r="M25" s="96" t="s">
        <v>35</v>
      </c>
      <c r="N25" s="96">
        <v>5</v>
      </c>
      <c r="O25" s="132" t="s">
        <v>35</v>
      </c>
      <c r="P25" s="133">
        <v>6</v>
      </c>
      <c r="Q25" s="133">
        <v>7</v>
      </c>
      <c r="R25" s="133">
        <v>16</v>
      </c>
      <c r="S25" s="133">
        <v>22</v>
      </c>
      <c r="T25" s="133">
        <v>20</v>
      </c>
      <c r="U25" s="133">
        <v>21</v>
      </c>
      <c r="V25" s="133">
        <v>28</v>
      </c>
      <c r="W25" s="133">
        <v>30</v>
      </c>
    </row>
    <row r="26" spans="2:23" ht="15.95" customHeight="1" x14ac:dyDescent="0.2">
      <c r="C26" s="3"/>
      <c r="D26" s="184" t="s">
        <v>23</v>
      </c>
      <c r="E26" s="98"/>
      <c r="F26" s="98"/>
      <c r="G26" s="99">
        <v>5</v>
      </c>
      <c r="H26" s="97">
        <v>9</v>
      </c>
      <c r="I26" s="99">
        <v>13</v>
      </c>
      <c r="J26" s="99">
        <v>5</v>
      </c>
      <c r="K26" s="99">
        <v>3</v>
      </c>
      <c r="L26" s="99">
        <v>9</v>
      </c>
      <c r="M26" s="99">
        <v>8</v>
      </c>
      <c r="N26" s="99">
        <v>3</v>
      </c>
      <c r="O26" s="99">
        <v>7</v>
      </c>
      <c r="P26" s="134">
        <v>7</v>
      </c>
      <c r="Q26" s="134">
        <v>8</v>
      </c>
      <c r="R26" s="134">
        <v>11</v>
      </c>
      <c r="S26" s="134">
        <v>17</v>
      </c>
      <c r="T26" s="134">
        <v>21</v>
      </c>
      <c r="U26" s="134">
        <v>22</v>
      </c>
      <c r="V26" s="134">
        <v>33</v>
      </c>
      <c r="W26" s="134">
        <v>27</v>
      </c>
    </row>
    <row r="27" spans="2:23" ht="15.95" customHeight="1" x14ac:dyDescent="0.2">
      <c r="C27" s="3"/>
      <c r="D27" s="18" t="s">
        <v>36</v>
      </c>
      <c r="E27" s="3"/>
      <c r="F27" s="3"/>
      <c r="G27" s="3"/>
      <c r="H27" s="3"/>
      <c r="I27" s="3"/>
      <c r="J27" s="3"/>
      <c r="K27" s="3"/>
      <c r="L27" s="3"/>
      <c r="M27" s="3"/>
      <c r="Q27" s="17"/>
    </row>
    <row r="28" spans="2:23" ht="15.95" customHeight="1" x14ac:dyDescent="0.2">
      <c r="C28" s="3"/>
      <c r="D28" s="23" t="s">
        <v>74</v>
      </c>
      <c r="E28" s="3"/>
      <c r="F28" s="3"/>
      <c r="G28" s="3"/>
      <c r="H28" s="3"/>
      <c r="I28" s="3"/>
      <c r="J28" s="3"/>
      <c r="K28" s="3"/>
      <c r="L28" s="3"/>
      <c r="M28" s="3"/>
      <c r="Q28" s="17"/>
    </row>
    <row r="29" spans="2:23" ht="15.95" customHeight="1" x14ac:dyDescent="0.2">
      <c r="C29" s="3"/>
      <c r="D29" s="25" t="s">
        <v>75</v>
      </c>
      <c r="F29" s="3"/>
      <c r="G29" s="3"/>
      <c r="H29" s="3"/>
      <c r="M29" s="3"/>
      <c r="Q29" s="17"/>
    </row>
    <row r="30" spans="2:23" ht="15.95" customHeight="1" x14ac:dyDescent="0.2">
      <c r="C30" s="3"/>
      <c r="D30" s="24" t="s">
        <v>106</v>
      </c>
      <c r="F30" s="3"/>
      <c r="G30" s="3"/>
      <c r="H30" s="3"/>
      <c r="I30" s="3"/>
      <c r="J30" s="3"/>
      <c r="K30" s="3"/>
      <c r="L30" s="3"/>
      <c r="M30" s="3"/>
      <c r="Q30" s="17"/>
    </row>
    <row r="31" spans="2:23" ht="15.95" customHeight="1" x14ac:dyDescent="0.2">
      <c r="C31" s="3"/>
      <c r="D31" s="3"/>
      <c r="E31" s="24"/>
      <c r="F31" s="3"/>
      <c r="G31" s="3"/>
      <c r="H31" s="3"/>
      <c r="I31" s="3"/>
      <c r="J31" s="3"/>
      <c r="K31" s="3"/>
      <c r="L31" s="3"/>
      <c r="M31" s="3"/>
      <c r="Q31" s="17"/>
    </row>
    <row r="32" spans="2:23" ht="15.95" customHeight="1" x14ac:dyDescent="0.2">
      <c r="C32" s="3"/>
      <c r="D32" s="3"/>
      <c r="E32" s="24"/>
      <c r="F32" s="3"/>
      <c r="G32" s="3"/>
      <c r="H32" s="3"/>
      <c r="I32" s="3"/>
      <c r="J32" s="3"/>
      <c r="K32" s="3"/>
      <c r="L32" s="3"/>
      <c r="M32" s="3"/>
      <c r="Q32" s="17"/>
    </row>
    <row r="33" spans="1:24" ht="15.95" customHeight="1" x14ac:dyDescent="0.2">
      <c r="B33" s="16"/>
      <c r="C33" s="3"/>
      <c r="D33" s="3"/>
      <c r="E33" s="3"/>
      <c r="F33" s="3"/>
      <c r="G33" s="3"/>
      <c r="H33" s="3"/>
      <c r="I33" s="3"/>
      <c r="J33" s="3"/>
      <c r="K33" s="3"/>
      <c r="L33" s="3"/>
      <c r="M33" s="3"/>
    </row>
    <row r="34" spans="1:24" ht="15.95" customHeight="1" x14ac:dyDescent="0.2">
      <c r="B34" s="16"/>
      <c r="C34" s="3"/>
      <c r="D34" s="3"/>
      <c r="E34" s="3"/>
      <c r="F34" s="3"/>
      <c r="G34" s="3"/>
      <c r="H34" s="3"/>
      <c r="I34" s="3"/>
      <c r="J34" s="3"/>
      <c r="K34" s="3"/>
      <c r="L34" s="3"/>
      <c r="M34" s="3"/>
    </row>
    <row r="35" spans="1:24" ht="6.95" customHeight="1" x14ac:dyDescent="0.2">
      <c r="C35" s="3"/>
      <c r="D35" s="3"/>
      <c r="E35" s="3"/>
      <c r="F35" s="3"/>
      <c r="G35" s="3"/>
      <c r="H35" s="3"/>
      <c r="I35" s="3"/>
      <c r="J35" s="3"/>
      <c r="K35" s="3"/>
      <c r="L35" s="3"/>
      <c r="M35" s="3"/>
    </row>
    <row r="36" spans="1:24" ht="15.95" customHeight="1" x14ac:dyDescent="0.2">
      <c r="D36" s="49" t="s">
        <v>51</v>
      </c>
      <c r="E36" s="3"/>
      <c r="F36" s="3"/>
      <c r="G36" s="3"/>
      <c r="H36" s="3"/>
      <c r="I36" s="3"/>
      <c r="J36" s="3"/>
      <c r="K36" s="3"/>
      <c r="L36" s="3"/>
      <c r="M36" s="3"/>
    </row>
    <row r="37" spans="1:24" ht="6.95" customHeight="1" x14ac:dyDescent="0.2">
      <c r="C37" s="3"/>
      <c r="D37" s="18"/>
      <c r="E37" s="3"/>
      <c r="F37" s="3"/>
      <c r="G37" s="3"/>
      <c r="H37" s="3"/>
      <c r="I37" s="3"/>
      <c r="J37" s="3"/>
      <c r="K37" s="3"/>
      <c r="L37" s="3"/>
      <c r="M37" s="3"/>
      <c r="N37" s="41"/>
      <c r="O37" s="41"/>
      <c r="P37" s="41"/>
      <c r="Q37" s="41"/>
      <c r="R37" s="42"/>
      <c r="S37" s="42"/>
      <c r="T37" s="42"/>
    </row>
    <row r="38" spans="1:24" ht="15.95" customHeight="1" x14ac:dyDescent="0.2">
      <c r="B38" s="16"/>
      <c r="D38" s="131" t="s">
        <v>27</v>
      </c>
      <c r="E38" s="47"/>
      <c r="F38" s="38"/>
      <c r="G38" s="271"/>
      <c r="H38" s="215"/>
      <c r="I38" s="215"/>
      <c r="J38" s="215"/>
      <c r="K38" s="215"/>
      <c r="L38" s="28" t="s">
        <v>41</v>
      </c>
      <c r="M38" s="35"/>
      <c r="N38" s="35"/>
      <c r="O38" s="35"/>
      <c r="Q38" s="16"/>
      <c r="U38" s="16"/>
      <c r="V38" s="16"/>
      <c r="W38" s="16"/>
    </row>
    <row r="39" spans="1:24" s="16" customFormat="1" ht="15.95" customHeight="1" x14ac:dyDescent="0.2">
      <c r="D39" s="182" t="s">
        <v>16</v>
      </c>
      <c r="E39" s="19"/>
      <c r="F39" s="19"/>
      <c r="G39" s="19"/>
      <c r="H39" s="19"/>
      <c r="I39" s="19"/>
      <c r="J39" s="19"/>
      <c r="K39" s="19"/>
      <c r="L39" s="95">
        <v>14</v>
      </c>
      <c r="M39" s="43"/>
      <c r="N39" s="43"/>
      <c r="O39" s="44"/>
      <c r="X39" s="3"/>
    </row>
    <row r="40" spans="1:24" ht="15.95" customHeight="1" x14ac:dyDescent="0.2">
      <c r="A40" s="16"/>
      <c r="D40" s="206" t="s">
        <v>17</v>
      </c>
      <c r="E40" s="207"/>
      <c r="F40" s="207"/>
      <c r="G40" s="207"/>
      <c r="H40" s="207"/>
      <c r="I40" s="207"/>
      <c r="J40" s="207"/>
      <c r="K40" s="207"/>
      <c r="L40" s="198">
        <v>13</v>
      </c>
      <c r="M40" s="43"/>
      <c r="N40" s="43"/>
      <c r="O40" s="43"/>
      <c r="Q40" s="16"/>
      <c r="R40" s="16"/>
      <c r="S40" s="16"/>
      <c r="T40" s="16"/>
      <c r="V40" s="16"/>
    </row>
    <row r="41" spans="1:24" ht="15.95" customHeight="1" x14ac:dyDescent="0.2">
      <c r="D41" s="180"/>
      <c r="E41" s="208"/>
      <c r="F41" s="216" t="s">
        <v>7</v>
      </c>
      <c r="G41" s="27"/>
      <c r="H41" s="216"/>
      <c r="I41" s="208"/>
      <c r="J41" s="208"/>
      <c r="K41" s="217"/>
      <c r="L41" s="260">
        <f>L39+L40</f>
        <v>27</v>
      </c>
      <c r="M41" s="45"/>
      <c r="N41" s="45"/>
      <c r="O41" s="45"/>
      <c r="R41" s="16"/>
      <c r="S41" s="16"/>
      <c r="T41" s="16"/>
      <c r="V41" s="16"/>
    </row>
    <row r="42" spans="1:24" ht="15.95" customHeight="1" x14ac:dyDescent="0.2">
      <c r="C42" s="1"/>
      <c r="D42" s="25" t="s">
        <v>105</v>
      </c>
      <c r="J42" s="1"/>
      <c r="K42" s="1"/>
      <c r="L42" s="1"/>
      <c r="M42" s="1"/>
    </row>
    <row r="43" spans="1:24" ht="15.95" customHeight="1" x14ac:dyDescent="0.2">
      <c r="C43" s="1"/>
      <c r="E43" s="25"/>
      <c r="F43" s="1"/>
      <c r="G43" s="1"/>
      <c r="H43" s="1"/>
      <c r="I43" s="1"/>
      <c r="J43" s="1"/>
      <c r="K43" s="1"/>
      <c r="L43" s="1"/>
      <c r="M43" s="1"/>
    </row>
    <row r="44" spans="1:24" ht="15.95" customHeight="1" x14ac:dyDescent="0.2">
      <c r="C44" s="1"/>
      <c r="D44" s="48" t="s">
        <v>52</v>
      </c>
      <c r="E44" s="25"/>
      <c r="F44" s="1"/>
      <c r="G44" s="1"/>
      <c r="H44" s="1"/>
      <c r="I44" s="1"/>
      <c r="J44" s="1"/>
      <c r="K44" s="1"/>
      <c r="L44" s="1"/>
      <c r="M44" s="1"/>
    </row>
    <row r="45" spans="1:24" ht="6.95" customHeight="1" x14ac:dyDescent="0.2">
      <c r="C45" s="1"/>
      <c r="E45" s="25"/>
      <c r="F45" s="1"/>
      <c r="G45" s="1"/>
      <c r="H45" s="1"/>
      <c r="I45" s="1"/>
      <c r="J45" s="1"/>
      <c r="K45" s="1"/>
      <c r="L45" s="1"/>
      <c r="M45" s="1"/>
    </row>
    <row r="46" spans="1:24" ht="15.95" customHeight="1" x14ac:dyDescent="0.2">
      <c r="A46" s="16"/>
      <c r="B46" s="16"/>
      <c r="C46" s="1"/>
      <c r="D46" s="166" t="s">
        <v>15</v>
      </c>
      <c r="E46" s="167"/>
      <c r="F46" s="168"/>
      <c r="G46" s="241"/>
      <c r="H46" s="243"/>
      <c r="I46" s="240"/>
      <c r="J46" s="240"/>
      <c r="K46" s="241" t="s">
        <v>90</v>
      </c>
      <c r="L46" s="247" t="s">
        <v>20</v>
      </c>
      <c r="M46" s="21" t="s">
        <v>6</v>
      </c>
      <c r="O46" s="1"/>
      <c r="P46" s="1"/>
      <c r="Q46" s="1"/>
      <c r="R46" s="1"/>
      <c r="S46" s="34"/>
    </row>
    <row r="47" spans="1:24" ht="15.95" customHeight="1" x14ac:dyDescent="0.2">
      <c r="C47" s="1"/>
      <c r="D47" s="178" t="s">
        <v>8</v>
      </c>
      <c r="E47" s="86"/>
      <c r="F47" s="86"/>
      <c r="G47" s="86"/>
      <c r="H47" s="242"/>
      <c r="I47" s="242"/>
      <c r="J47" s="242"/>
      <c r="K47" s="242"/>
      <c r="L47" s="87">
        <v>5</v>
      </c>
      <c r="M47" s="135">
        <f>(L47*100)/$L$51</f>
        <v>18.518518518518519</v>
      </c>
      <c r="O47" s="1"/>
      <c r="P47" s="3"/>
      <c r="Q47" s="3"/>
      <c r="R47" s="3"/>
      <c r="S47" s="40"/>
    </row>
    <row r="48" spans="1:24" ht="15.95" customHeight="1" x14ac:dyDescent="0.2">
      <c r="C48" s="1"/>
      <c r="D48" s="179" t="s">
        <v>40</v>
      </c>
      <c r="E48" s="90"/>
      <c r="F48" s="90"/>
      <c r="G48" s="90"/>
      <c r="H48" s="90"/>
      <c r="I48" s="90"/>
      <c r="J48" s="90"/>
      <c r="K48" s="90"/>
      <c r="L48" s="91">
        <v>15</v>
      </c>
      <c r="M48" s="136">
        <f>(L48*100)/$L$51</f>
        <v>55.555555555555557</v>
      </c>
      <c r="O48" s="1"/>
      <c r="P48" s="3"/>
      <c r="Q48" s="3"/>
      <c r="R48" s="3"/>
      <c r="S48" s="40"/>
    </row>
    <row r="49" spans="1:19" ht="15.95" customHeight="1" x14ac:dyDescent="0.2">
      <c r="C49" s="1"/>
      <c r="D49" s="179" t="s">
        <v>10</v>
      </c>
      <c r="E49" s="67"/>
      <c r="F49" s="67"/>
      <c r="G49" s="67"/>
      <c r="H49" s="67"/>
      <c r="I49" s="67"/>
      <c r="J49" s="67"/>
      <c r="K49" s="67"/>
      <c r="L49" s="92">
        <v>6</v>
      </c>
      <c r="M49" s="136">
        <f>(L49*100)/$L$51</f>
        <v>22.222222222222221</v>
      </c>
      <c r="O49" s="3"/>
      <c r="P49" s="1"/>
      <c r="Q49" s="1"/>
      <c r="R49" s="1"/>
      <c r="S49" s="34"/>
    </row>
    <row r="50" spans="1:19" ht="15.95" customHeight="1" x14ac:dyDescent="0.2">
      <c r="C50" s="1"/>
      <c r="D50" s="179" t="s">
        <v>11</v>
      </c>
      <c r="E50" s="67"/>
      <c r="F50" s="67"/>
      <c r="G50" s="67"/>
      <c r="H50" s="67"/>
      <c r="I50" s="67"/>
      <c r="J50" s="67"/>
      <c r="K50" s="67"/>
      <c r="L50" s="92">
        <v>1</v>
      </c>
      <c r="M50" s="136">
        <f>(L50*100)/$L$51</f>
        <v>3.7037037037037037</v>
      </c>
      <c r="O50" s="1"/>
      <c r="P50" s="1"/>
      <c r="Q50" s="1"/>
      <c r="R50" s="1"/>
      <c r="S50" s="34"/>
    </row>
    <row r="51" spans="1:19" ht="15.95" customHeight="1" x14ac:dyDescent="0.2">
      <c r="C51" s="1"/>
      <c r="D51" s="180"/>
      <c r="E51" s="208"/>
      <c r="F51" s="216" t="s">
        <v>7</v>
      </c>
      <c r="G51" s="27"/>
      <c r="H51" s="216"/>
      <c r="I51" s="79"/>
      <c r="J51" s="79"/>
      <c r="K51" s="80"/>
      <c r="L51" s="260">
        <f>SUM(L47:L50)</f>
        <v>27</v>
      </c>
      <c r="M51" s="117">
        <f>(L51*100)/$L$51</f>
        <v>100</v>
      </c>
      <c r="O51" s="1"/>
      <c r="P51" s="1"/>
      <c r="Q51" s="1"/>
      <c r="R51" s="1"/>
      <c r="S51" s="34"/>
    </row>
    <row r="52" spans="1:19" ht="15.95" customHeight="1" x14ac:dyDescent="0.2">
      <c r="C52" s="1"/>
      <c r="D52" s="25" t="s">
        <v>105</v>
      </c>
      <c r="J52" s="1"/>
      <c r="K52" s="1"/>
      <c r="L52" s="1"/>
      <c r="M52" s="1"/>
      <c r="N52" s="72"/>
    </row>
    <row r="53" spans="1:19" ht="15.95" customHeight="1" x14ac:dyDescent="0.2">
      <c r="D53" s="25"/>
      <c r="E53" s="29"/>
      <c r="F53" s="29"/>
      <c r="G53" s="29"/>
      <c r="H53" s="1"/>
      <c r="I53" s="1"/>
    </row>
    <row r="54" spans="1:19" ht="15.95" customHeight="1" x14ac:dyDescent="0.2">
      <c r="D54" s="48" t="s">
        <v>53</v>
      </c>
      <c r="E54" s="29"/>
      <c r="F54" s="29"/>
      <c r="G54" s="29"/>
      <c r="H54" s="1"/>
      <c r="I54" s="1"/>
    </row>
    <row r="55" spans="1:19" ht="6.95" customHeight="1" x14ac:dyDescent="0.2">
      <c r="D55" s="32"/>
      <c r="E55" s="29"/>
      <c r="F55" s="29"/>
      <c r="G55" s="29"/>
      <c r="H55" s="1"/>
      <c r="I55" s="1"/>
    </row>
    <row r="56" spans="1:19" ht="45" x14ac:dyDescent="0.2">
      <c r="B56" s="16"/>
      <c r="D56" s="219" t="s">
        <v>12</v>
      </c>
      <c r="E56" s="220"/>
      <c r="F56" s="235"/>
      <c r="G56" s="238"/>
      <c r="H56" s="237"/>
      <c r="I56" s="236"/>
      <c r="J56" s="236"/>
      <c r="K56" s="238" t="s">
        <v>91</v>
      </c>
      <c r="L56" s="239" t="s">
        <v>20</v>
      </c>
      <c r="M56" s="26" t="s">
        <v>13</v>
      </c>
      <c r="N56" s="26" t="s">
        <v>21</v>
      </c>
      <c r="Q56" s="41"/>
    </row>
    <row r="57" spans="1:19" ht="15.95" customHeight="1" x14ac:dyDescent="0.2">
      <c r="D57" s="180" t="s">
        <v>80</v>
      </c>
      <c r="E57" s="27"/>
      <c r="F57" s="27"/>
      <c r="G57" s="27"/>
      <c r="H57" s="27"/>
      <c r="I57" s="27"/>
      <c r="J57" s="27"/>
      <c r="K57" s="27"/>
      <c r="L57" s="169">
        <v>3</v>
      </c>
      <c r="M57" s="137">
        <f t="shared" ref="M57:M71" si="0">L57*100/$L$71</f>
        <v>15.789473684210526</v>
      </c>
      <c r="N57" s="137">
        <f>L57*100/$L$51</f>
        <v>11.111111111111111</v>
      </c>
    </row>
    <row r="58" spans="1:19" ht="15.95" customHeight="1" x14ac:dyDescent="0.2">
      <c r="D58" s="199" t="s">
        <v>86</v>
      </c>
      <c r="E58" s="27"/>
      <c r="F58" s="27"/>
      <c r="G58" s="27"/>
      <c r="H58" s="27"/>
      <c r="I58" s="27"/>
      <c r="J58" s="27"/>
      <c r="K58" s="27"/>
      <c r="L58" s="169">
        <v>3</v>
      </c>
      <c r="M58" s="137">
        <f t="shared" si="0"/>
        <v>15.789473684210526</v>
      </c>
      <c r="N58" s="137">
        <f>L58*100/$L$51</f>
        <v>11.111111111111111</v>
      </c>
    </row>
    <row r="59" spans="1:19" ht="15.95" customHeight="1" x14ac:dyDescent="0.2">
      <c r="D59" s="176" t="s">
        <v>98</v>
      </c>
      <c r="E59" s="266"/>
      <c r="F59" s="266"/>
      <c r="G59" s="266"/>
      <c r="H59" s="266"/>
      <c r="I59" s="266"/>
      <c r="J59" s="266"/>
      <c r="K59" s="266"/>
      <c r="L59" s="270">
        <v>1</v>
      </c>
      <c r="M59" s="163">
        <f t="shared" si="0"/>
        <v>5.2631578947368425</v>
      </c>
      <c r="N59" s="163">
        <f>L59*100/$L$51</f>
        <v>3.7037037037037037</v>
      </c>
    </row>
    <row r="60" spans="1:19" ht="15.95" customHeight="1" x14ac:dyDescent="0.2">
      <c r="D60" s="261" t="s">
        <v>89</v>
      </c>
      <c r="E60" s="262"/>
      <c r="F60" s="262"/>
      <c r="G60" s="262"/>
      <c r="H60" s="263"/>
      <c r="I60" s="263"/>
      <c r="J60" s="263"/>
      <c r="K60" s="264"/>
      <c r="L60" s="265">
        <v>2</v>
      </c>
      <c r="M60" s="161">
        <f t="shared" si="0"/>
        <v>10.526315789473685</v>
      </c>
      <c r="N60" s="161">
        <f>L60*100/$L$51</f>
        <v>7.4074074074074074</v>
      </c>
    </row>
    <row r="61" spans="1:19" ht="15.95" customHeight="1" x14ac:dyDescent="0.2">
      <c r="D61" s="180" t="s">
        <v>3</v>
      </c>
      <c r="E61" s="27"/>
      <c r="F61" s="27"/>
      <c r="G61" s="27"/>
      <c r="H61" s="27"/>
      <c r="I61" s="27"/>
      <c r="J61" s="27"/>
      <c r="K61" s="27"/>
      <c r="L61" s="169">
        <v>9</v>
      </c>
      <c r="M61" s="137">
        <f t="shared" si="0"/>
        <v>47.368421052631582</v>
      </c>
      <c r="N61" s="137">
        <f t="shared" ref="N61:N71" si="1">L61*100/$L$51</f>
        <v>33.333333333333336</v>
      </c>
    </row>
    <row r="62" spans="1:19" ht="15.95" customHeight="1" x14ac:dyDescent="0.2">
      <c r="D62" s="199" t="s">
        <v>4</v>
      </c>
      <c r="E62" s="175"/>
      <c r="F62" s="175"/>
      <c r="G62" s="175"/>
      <c r="H62" s="175"/>
      <c r="I62" s="175"/>
      <c r="J62" s="175"/>
      <c r="K62" s="175"/>
      <c r="L62" s="170">
        <v>8</v>
      </c>
      <c r="M62" s="137">
        <f t="shared" si="0"/>
        <v>42.10526315789474</v>
      </c>
      <c r="N62" s="137">
        <f t="shared" si="1"/>
        <v>29.62962962962963</v>
      </c>
      <c r="Q62" s="16"/>
    </row>
    <row r="63" spans="1:19" ht="15.95" customHeight="1" x14ac:dyDescent="0.2">
      <c r="A63" s="16"/>
      <c r="D63" s="222" t="s">
        <v>5</v>
      </c>
      <c r="E63" s="223"/>
      <c r="F63" s="223"/>
      <c r="G63" s="223"/>
      <c r="H63" s="223"/>
      <c r="I63" s="223"/>
      <c r="J63" s="223"/>
      <c r="K63" s="223"/>
      <c r="L63" s="171">
        <v>8</v>
      </c>
      <c r="M63" s="224">
        <f t="shared" si="0"/>
        <v>42.10526315789474</v>
      </c>
      <c r="N63" s="224">
        <f t="shared" si="1"/>
        <v>29.62962962962963</v>
      </c>
    </row>
    <row r="64" spans="1:19" ht="15.95" customHeight="1" x14ac:dyDescent="0.2">
      <c r="A64" s="16"/>
      <c r="D64" s="199" t="s">
        <v>83</v>
      </c>
      <c r="E64" s="175"/>
      <c r="F64" s="175"/>
      <c r="G64" s="175"/>
      <c r="H64" s="175"/>
      <c r="I64" s="175"/>
      <c r="J64" s="175"/>
      <c r="K64" s="175"/>
      <c r="L64" s="170">
        <v>1</v>
      </c>
      <c r="M64" s="137">
        <f t="shared" si="0"/>
        <v>5.2631578947368425</v>
      </c>
      <c r="N64" s="137">
        <f t="shared" si="1"/>
        <v>3.7037037037037037</v>
      </c>
    </row>
    <row r="65" spans="1:15" ht="15.95" customHeight="1" x14ac:dyDescent="0.2">
      <c r="A65" s="16"/>
      <c r="D65" s="177" t="s">
        <v>88</v>
      </c>
      <c r="E65" s="164"/>
      <c r="F65" s="164"/>
      <c r="G65" s="164"/>
      <c r="H65" s="164"/>
      <c r="I65" s="164"/>
      <c r="J65" s="164"/>
      <c r="K65" s="164"/>
      <c r="L65" s="173">
        <v>1</v>
      </c>
      <c r="M65" s="165">
        <f t="shared" si="0"/>
        <v>5.2631578947368425</v>
      </c>
      <c r="N65" s="165">
        <f t="shared" si="1"/>
        <v>3.7037037037037037</v>
      </c>
    </row>
    <row r="66" spans="1:15" ht="15.95" customHeight="1" x14ac:dyDescent="0.2">
      <c r="D66" s="180" t="s">
        <v>77</v>
      </c>
      <c r="E66" s="150"/>
      <c r="F66" s="150"/>
      <c r="G66" s="150"/>
      <c r="H66" s="150"/>
      <c r="I66" s="150"/>
      <c r="J66" s="150"/>
      <c r="K66" s="150"/>
      <c r="L66" s="170">
        <f>L67</f>
        <v>7</v>
      </c>
      <c r="M66" s="137">
        <f t="shared" si="0"/>
        <v>36.842105263157897</v>
      </c>
      <c r="N66" s="137">
        <f t="shared" si="1"/>
        <v>25.925925925925927</v>
      </c>
    </row>
    <row r="67" spans="1:15" ht="15.95" customHeight="1" x14ac:dyDescent="0.2">
      <c r="D67" s="199" t="s">
        <v>78</v>
      </c>
      <c r="E67" s="150"/>
      <c r="F67" s="150"/>
      <c r="G67" s="150"/>
      <c r="H67" s="150"/>
      <c r="I67" s="150"/>
      <c r="J67" s="150"/>
      <c r="K67" s="150"/>
      <c r="L67" s="170">
        <f>SUM(L68:L70)</f>
        <v>7</v>
      </c>
      <c r="M67" s="137">
        <f t="shared" si="0"/>
        <v>36.842105263157897</v>
      </c>
      <c r="N67" s="137">
        <f t="shared" si="1"/>
        <v>25.925925925925927</v>
      </c>
    </row>
    <row r="68" spans="1:15" ht="15.95" customHeight="1" x14ac:dyDescent="0.2">
      <c r="D68" s="176" t="s">
        <v>99</v>
      </c>
      <c r="E68" s="162"/>
      <c r="F68" s="162"/>
      <c r="G68" s="162"/>
      <c r="H68" s="162"/>
      <c r="I68" s="162"/>
      <c r="J68" s="162"/>
      <c r="K68" s="162"/>
      <c r="L68" s="172">
        <v>2</v>
      </c>
      <c r="M68" s="163">
        <f t="shared" si="0"/>
        <v>10.526315789473685</v>
      </c>
      <c r="N68" s="163">
        <f t="shared" si="1"/>
        <v>7.4074074074074074</v>
      </c>
    </row>
    <row r="69" spans="1:15" ht="15.95" customHeight="1" x14ac:dyDescent="0.2">
      <c r="D69" s="177" t="s">
        <v>79</v>
      </c>
      <c r="E69" s="164"/>
      <c r="F69" s="164"/>
      <c r="G69" s="164"/>
      <c r="H69" s="164"/>
      <c r="I69" s="164"/>
      <c r="J69" s="164"/>
      <c r="K69" s="164"/>
      <c r="L69" s="173">
        <v>4</v>
      </c>
      <c r="M69" s="165">
        <f t="shared" si="0"/>
        <v>21.05263157894737</v>
      </c>
      <c r="N69" s="165">
        <f t="shared" si="1"/>
        <v>14.814814814814815</v>
      </c>
    </row>
    <row r="70" spans="1:15" ht="15.95" customHeight="1" x14ac:dyDescent="0.2">
      <c r="D70" s="200" t="s">
        <v>100</v>
      </c>
      <c r="E70" s="201"/>
      <c r="F70" s="201"/>
      <c r="G70" s="201"/>
      <c r="H70" s="201"/>
      <c r="I70" s="201"/>
      <c r="J70" s="201"/>
      <c r="K70" s="201"/>
      <c r="L70" s="202">
        <v>1</v>
      </c>
      <c r="M70" s="203">
        <f t="shared" si="0"/>
        <v>5.2631578947368425</v>
      </c>
      <c r="N70" s="203">
        <f t="shared" si="1"/>
        <v>3.7037037037037037</v>
      </c>
    </row>
    <row r="71" spans="1:15" ht="15.95" customHeight="1" x14ac:dyDescent="0.2">
      <c r="C71" s="1"/>
      <c r="D71" s="180"/>
      <c r="E71" s="208"/>
      <c r="F71" s="216" t="s">
        <v>7</v>
      </c>
      <c r="G71" s="27"/>
      <c r="H71" s="27"/>
      <c r="I71" s="27"/>
      <c r="J71" s="27"/>
      <c r="K71" s="216"/>
      <c r="L71" s="174">
        <f>L57+L61+L66</f>
        <v>19</v>
      </c>
      <c r="M71" s="137">
        <f t="shared" si="0"/>
        <v>100</v>
      </c>
      <c r="N71" s="137">
        <f t="shared" si="1"/>
        <v>70.370370370370367</v>
      </c>
    </row>
    <row r="72" spans="1:15" ht="15.95" customHeight="1" x14ac:dyDescent="0.2">
      <c r="D72" s="25" t="s">
        <v>105</v>
      </c>
    </row>
    <row r="73" spans="1:15" ht="15.95" customHeight="1" x14ac:dyDescent="0.2">
      <c r="D73" s="48" t="s">
        <v>54</v>
      </c>
    </row>
    <row r="74" spans="1:15" ht="6.95" customHeight="1" x14ac:dyDescent="0.2"/>
    <row r="75" spans="1:15" ht="15.95" customHeight="1" x14ac:dyDescent="0.2">
      <c r="D75" s="244" t="s">
        <v>18</v>
      </c>
      <c r="E75" s="245"/>
      <c r="F75" s="246"/>
      <c r="G75" s="255"/>
      <c r="H75" s="218"/>
      <c r="I75" s="218"/>
      <c r="J75" s="218"/>
      <c r="K75" s="218" t="s">
        <v>92</v>
      </c>
      <c r="L75" s="59" t="s">
        <v>20</v>
      </c>
      <c r="M75" s="21" t="s">
        <v>6</v>
      </c>
    </row>
    <row r="76" spans="1:15" ht="15.95" customHeight="1" x14ac:dyDescent="0.2">
      <c r="D76" s="178" t="s">
        <v>84</v>
      </c>
      <c r="E76" s="86"/>
      <c r="F76" s="86"/>
      <c r="G76" s="86"/>
      <c r="H76" s="86"/>
      <c r="I76" s="86"/>
      <c r="J76" s="86"/>
      <c r="K76" s="86"/>
      <c r="L76" s="87">
        <v>8</v>
      </c>
      <c r="M76" s="135">
        <f>(L76*100)/$L$80</f>
        <v>29.62962962962963</v>
      </c>
    </row>
    <row r="77" spans="1:15" ht="15.95" customHeight="1" x14ac:dyDescent="0.2">
      <c r="B77" s="16"/>
      <c r="D77" s="179" t="s">
        <v>85</v>
      </c>
      <c r="E77" s="93"/>
      <c r="F77" s="93"/>
      <c r="G77" s="93"/>
      <c r="H77" s="93"/>
      <c r="I77" s="93"/>
      <c r="J77" s="93"/>
      <c r="K77" s="93"/>
      <c r="L77" s="92">
        <v>10</v>
      </c>
      <c r="M77" s="136">
        <f>(L77*100)/$L$80</f>
        <v>37.037037037037038</v>
      </c>
    </row>
    <row r="78" spans="1:15" ht="15.95" customHeight="1" x14ac:dyDescent="0.2">
      <c r="A78" s="16"/>
      <c r="D78" s="179" t="s">
        <v>19</v>
      </c>
      <c r="E78" s="67"/>
      <c r="F78" s="67"/>
      <c r="G78" s="67"/>
      <c r="H78" s="67"/>
      <c r="I78" s="67"/>
      <c r="J78" s="67"/>
      <c r="K78" s="67"/>
      <c r="L78" s="92">
        <v>7</v>
      </c>
      <c r="M78" s="136">
        <f>(L78*100)/$L$80</f>
        <v>25.925925925925927</v>
      </c>
      <c r="O78" s="16"/>
    </row>
    <row r="79" spans="1:15" ht="15.95" customHeight="1" x14ac:dyDescent="0.2">
      <c r="D79" s="181" t="s">
        <v>22</v>
      </c>
      <c r="E79" s="29"/>
      <c r="F79" s="29"/>
      <c r="G79" s="29"/>
      <c r="H79" s="29"/>
      <c r="I79" s="29"/>
      <c r="J79" s="29"/>
      <c r="K79" s="29"/>
      <c r="L79" s="51">
        <v>2</v>
      </c>
      <c r="M79" s="138">
        <f>(L79*100)/$L$80</f>
        <v>7.4074074074074074</v>
      </c>
    </row>
    <row r="80" spans="1:15" ht="15.95" customHeight="1" x14ac:dyDescent="0.2">
      <c r="D80" s="180"/>
      <c r="E80" s="208"/>
      <c r="F80" s="216" t="s">
        <v>7</v>
      </c>
      <c r="G80" s="216"/>
      <c r="H80" s="216"/>
      <c r="I80" s="79"/>
      <c r="J80" s="79"/>
      <c r="K80" s="216"/>
      <c r="L80" s="260">
        <f>SUM(L76:L79)</f>
        <v>27</v>
      </c>
      <c r="M80" s="117">
        <f>(L80*100)/$L$80</f>
        <v>100</v>
      </c>
    </row>
    <row r="81" spans="4:4" ht="15.95" customHeight="1" x14ac:dyDescent="0.2">
      <c r="D81" s="25" t="s">
        <v>105</v>
      </c>
    </row>
    <row r="82" spans="4:4" ht="15.95" customHeight="1" x14ac:dyDescent="0.2"/>
    <row r="83" spans="4:4" ht="15.95" customHeight="1" x14ac:dyDescent="0.2"/>
    <row r="84" spans="4:4" ht="15.95" customHeight="1" x14ac:dyDescent="0.2"/>
    <row r="85" spans="4:4" ht="15.95" customHeight="1" x14ac:dyDescent="0.2"/>
    <row r="86" spans="4:4" ht="15.95" customHeight="1" x14ac:dyDescent="0.2"/>
    <row r="87" spans="4:4" ht="15.95" customHeight="1" x14ac:dyDescent="0.2"/>
    <row r="88" spans="4:4" ht="15.95" customHeight="1" x14ac:dyDescent="0.2"/>
    <row r="89" spans="4:4" ht="15.95" customHeight="1" x14ac:dyDescent="0.2"/>
    <row r="90" spans="4:4" ht="15.95" customHeight="1" x14ac:dyDescent="0.2"/>
    <row r="91" spans="4:4" ht="15.95" customHeight="1" x14ac:dyDescent="0.2"/>
    <row r="92" spans="4:4" ht="15.95" customHeight="1" x14ac:dyDescent="0.2"/>
    <row r="93" spans="4:4" ht="15.95" customHeight="1" x14ac:dyDescent="0.2"/>
    <row r="94" spans="4:4" ht="15.95" customHeight="1" x14ac:dyDescent="0.2"/>
    <row r="95" spans="4:4" ht="15.95" customHeight="1" x14ac:dyDescent="0.2"/>
    <row r="96" spans="4:4"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row r="462" ht="15.95" customHeight="1" x14ac:dyDescent="0.2"/>
    <row r="463" ht="15.95" customHeight="1" x14ac:dyDescent="0.2"/>
    <row r="464" ht="15.95" customHeight="1" x14ac:dyDescent="0.2"/>
    <row r="465" ht="15.95" customHeight="1" x14ac:dyDescent="0.2"/>
    <row r="466" ht="15.95" customHeight="1" x14ac:dyDescent="0.2"/>
    <row r="467" ht="15.95" customHeight="1" x14ac:dyDescent="0.2"/>
    <row r="468" ht="15.95" customHeight="1" x14ac:dyDescent="0.2"/>
    <row r="469" ht="15.95" customHeight="1" x14ac:dyDescent="0.2"/>
    <row r="470" ht="15.95" customHeight="1" x14ac:dyDescent="0.2"/>
    <row r="471" ht="15.95" customHeight="1" x14ac:dyDescent="0.2"/>
    <row r="472" ht="15.95" customHeight="1" x14ac:dyDescent="0.2"/>
    <row r="473" ht="15.95" customHeight="1" x14ac:dyDescent="0.2"/>
    <row r="474" ht="15.95" customHeight="1" x14ac:dyDescent="0.2"/>
    <row r="475" ht="15.95" customHeight="1" x14ac:dyDescent="0.2"/>
    <row r="476" ht="15.95" customHeight="1" x14ac:dyDescent="0.2"/>
    <row r="477" ht="15.95" customHeight="1" x14ac:dyDescent="0.2"/>
    <row r="478" ht="15.95" customHeight="1" x14ac:dyDescent="0.2"/>
    <row r="479" ht="15.95" customHeight="1" x14ac:dyDescent="0.2"/>
    <row r="480" ht="15.95" customHeight="1" x14ac:dyDescent="0.2"/>
    <row r="481" ht="15.95" customHeight="1" x14ac:dyDescent="0.2"/>
    <row r="482" ht="15.95" customHeight="1" x14ac:dyDescent="0.2"/>
    <row r="483" ht="15.95" customHeight="1" x14ac:dyDescent="0.2"/>
    <row r="484" ht="15.95" customHeight="1" x14ac:dyDescent="0.2"/>
    <row r="485" ht="15.95" customHeight="1" x14ac:dyDescent="0.2"/>
    <row r="486" ht="15.95" customHeight="1" x14ac:dyDescent="0.2"/>
    <row r="487" ht="15.95" customHeight="1" x14ac:dyDescent="0.2"/>
    <row r="488" ht="15.95" customHeight="1" x14ac:dyDescent="0.2"/>
    <row r="489" ht="15.95" customHeight="1" x14ac:dyDescent="0.2"/>
    <row r="490" ht="15.95" customHeight="1" x14ac:dyDescent="0.2"/>
  </sheetData>
  <phoneticPr fontId="0" type="noConversion"/>
  <pageMargins left="0.6692913385826772" right="0.47244094488188981" top="0.39370078740157483" bottom="0.6692913385826772" header="0" footer="0"/>
  <pageSetup paperSize="9" scale="85" fitToHeight="0" orientation="portrait" r:id="rId1"/>
  <headerFooter alignWithMargins="0"/>
  <rowBreaks count="2" manualBreakCount="2">
    <brk id="32" min="2" max="22" man="1"/>
    <brk id="72" min="2" max="2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U461"/>
  <sheetViews>
    <sheetView showGridLines="0" zoomScaleNormal="100" workbookViewId="0"/>
  </sheetViews>
  <sheetFormatPr baseColWidth="10" defaultColWidth="9.140625" defaultRowHeight="12" x14ac:dyDescent="0.2"/>
  <cols>
    <col min="1" max="1" width="11.42578125" style="2" customWidth="1"/>
    <col min="2" max="2" width="5.7109375" style="2" customWidth="1"/>
    <col min="3" max="3" width="2.85546875" style="2" customWidth="1"/>
    <col min="4" max="4" width="8" style="2" customWidth="1"/>
    <col min="5" max="5" width="10.28515625" style="2" customWidth="1"/>
    <col min="6" max="6" width="9.7109375" style="2" customWidth="1"/>
    <col min="7" max="7" width="7.42578125" style="2" hidden="1" customWidth="1"/>
    <col min="8" max="8" width="7.140625" style="2" hidden="1" customWidth="1"/>
    <col min="9" max="11" width="7" style="2" hidden="1" customWidth="1"/>
    <col min="12" max="21" width="7" style="2" customWidth="1"/>
    <col min="22" max="16384" width="9.140625" style="2"/>
  </cols>
  <sheetData>
    <row r="1" spans="2:18" ht="15.95" customHeight="1" x14ac:dyDescent="0.2">
      <c r="B1" s="1"/>
      <c r="C1" s="1"/>
      <c r="D1" s="1"/>
      <c r="E1" s="1"/>
      <c r="F1" s="1"/>
      <c r="G1" s="1"/>
      <c r="H1" s="1"/>
      <c r="I1" s="1"/>
      <c r="J1" s="1"/>
      <c r="K1" s="1"/>
      <c r="L1" s="1"/>
      <c r="M1" s="1"/>
      <c r="N1" s="1"/>
      <c r="O1" s="1"/>
    </row>
    <row r="2" spans="2:18" ht="12" customHeight="1" x14ac:dyDescent="0.2">
      <c r="B2" s="1"/>
      <c r="C2" s="3"/>
      <c r="D2" s="3"/>
      <c r="E2" s="3"/>
      <c r="F2" s="3"/>
      <c r="G2" s="3"/>
      <c r="H2" s="3"/>
      <c r="I2" s="3"/>
      <c r="J2" s="3"/>
      <c r="K2" s="3"/>
      <c r="L2" s="3"/>
      <c r="M2" s="3"/>
      <c r="N2" s="1"/>
      <c r="O2" s="1"/>
    </row>
    <row r="3" spans="2:18" ht="12" customHeight="1" x14ac:dyDescent="0.2">
      <c r="B3" s="1"/>
      <c r="C3" s="3"/>
      <c r="D3" s="3"/>
      <c r="E3" s="3"/>
      <c r="F3" s="3"/>
      <c r="G3" s="3"/>
      <c r="H3" s="3"/>
      <c r="I3" s="3"/>
      <c r="J3" s="3"/>
      <c r="K3" s="3"/>
      <c r="L3" s="3"/>
      <c r="M3" s="3"/>
      <c r="N3" s="1"/>
      <c r="O3" s="1"/>
    </row>
    <row r="4" spans="2:18" ht="12" customHeight="1" x14ac:dyDescent="0.2">
      <c r="B4" s="1"/>
      <c r="C4" s="3"/>
      <c r="D4" s="3"/>
      <c r="E4" s="3"/>
      <c r="F4" s="3"/>
      <c r="G4" s="3"/>
      <c r="H4" s="3"/>
      <c r="I4" s="3"/>
      <c r="J4" s="3"/>
      <c r="K4" s="3"/>
      <c r="L4" s="3"/>
      <c r="M4" s="3"/>
      <c r="N4" s="1"/>
      <c r="O4" s="1"/>
    </row>
    <row r="5" spans="2:18" ht="21.95" customHeight="1" x14ac:dyDescent="0.2"/>
    <row r="6" spans="2:18" ht="18" customHeight="1" x14ac:dyDescent="0.2">
      <c r="C6" s="4" t="s">
        <v>0</v>
      </c>
      <c r="N6" s="42"/>
      <c r="O6" s="42"/>
      <c r="P6" s="42"/>
      <c r="Q6" s="42"/>
      <c r="R6" s="42"/>
    </row>
    <row r="7" spans="2:18" ht="18" customHeight="1" x14ac:dyDescent="0.2">
      <c r="C7" s="5" t="s">
        <v>37</v>
      </c>
      <c r="N7" s="42"/>
      <c r="O7" s="42"/>
      <c r="P7" s="42"/>
      <c r="Q7" s="42"/>
      <c r="R7" s="42"/>
    </row>
    <row r="8" spans="2:18" ht="18" customHeight="1" x14ac:dyDescent="0.2">
      <c r="C8" s="4"/>
    </row>
    <row r="9" spans="2:18" ht="18" customHeight="1" x14ac:dyDescent="0.2">
      <c r="C9" s="4"/>
    </row>
    <row r="10" spans="2:18" ht="9" customHeight="1" x14ac:dyDescent="0.2">
      <c r="C10" s="6"/>
    </row>
    <row r="11" spans="2:18" ht="15.95" customHeight="1" x14ac:dyDescent="0.2">
      <c r="C11" s="3"/>
      <c r="D11" s="3"/>
      <c r="E11" s="25"/>
      <c r="F11" s="3"/>
      <c r="G11" s="3"/>
      <c r="H11" s="3"/>
      <c r="I11" s="3"/>
      <c r="J11" s="3"/>
      <c r="K11" s="3"/>
      <c r="L11" s="3"/>
      <c r="M11" s="3"/>
      <c r="Q11" s="17"/>
    </row>
    <row r="12" spans="2:18" ht="15.95" customHeight="1" x14ac:dyDescent="0.2">
      <c r="C12" s="3"/>
      <c r="D12" s="3"/>
      <c r="E12" s="25"/>
      <c r="F12" s="3"/>
      <c r="G12" s="3"/>
      <c r="H12" s="3"/>
      <c r="I12" s="3"/>
      <c r="J12" s="3"/>
      <c r="K12" s="3"/>
      <c r="L12" s="3"/>
      <c r="M12" s="3"/>
      <c r="Q12" s="17"/>
    </row>
    <row r="13" spans="2:18" ht="15.95" customHeight="1" x14ac:dyDescent="0.2">
      <c r="C13" s="3"/>
      <c r="D13" s="3"/>
      <c r="E13" s="25"/>
      <c r="F13" s="3"/>
      <c r="G13" s="3"/>
      <c r="H13" s="3"/>
      <c r="I13" s="3"/>
      <c r="J13" s="3"/>
      <c r="K13" s="3"/>
      <c r="L13" s="3"/>
      <c r="M13" s="3"/>
      <c r="Q13" s="17"/>
    </row>
    <row r="14" spans="2:18" ht="6.95" customHeight="1" x14ac:dyDescent="0.2">
      <c r="C14" s="3"/>
      <c r="D14" s="3"/>
      <c r="E14" s="25"/>
      <c r="F14" s="3"/>
      <c r="G14" s="3"/>
      <c r="H14" s="3"/>
      <c r="I14" s="3"/>
      <c r="J14" s="3"/>
      <c r="K14" s="3"/>
      <c r="L14" s="3"/>
      <c r="M14" s="3"/>
      <c r="Q14" s="17"/>
    </row>
    <row r="15" spans="2:18" ht="15.95" customHeight="1" x14ac:dyDescent="0.2">
      <c r="B15" s="16"/>
      <c r="D15" s="49" t="s">
        <v>38</v>
      </c>
      <c r="H15" s="3"/>
      <c r="I15" s="3"/>
      <c r="J15" s="3"/>
      <c r="K15" s="3"/>
      <c r="L15" s="3"/>
      <c r="M15" s="3"/>
      <c r="Q15" s="17"/>
    </row>
    <row r="16" spans="2:18" ht="6.95" customHeight="1" x14ac:dyDescent="0.2">
      <c r="D16" s="33"/>
      <c r="H16" s="3"/>
      <c r="I16" s="3"/>
      <c r="J16" s="3"/>
      <c r="K16" s="3"/>
      <c r="L16" s="3"/>
      <c r="M16" s="3"/>
      <c r="Q16" s="17"/>
    </row>
    <row r="17" spans="2:18" ht="31.5" customHeight="1" x14ac:dyDescent="0.2">
      <c r="D17" s="244"/>
      <c r="E17" s="220"/>
      <c r="F17" s="235"/>
      <c r="G17" s="259"/>
      <c r="H17" s="259"/>
      <c r="I17" s="259"/>
      <c r="J17" s="259"/>
      <c r="K17" s="259"/>
      <c r="L17" s="53" t="s">
        <v>1</v>
      </c>
      <c r="M17" s="54" t="s">
        <v>2</v>
      </c>
      <c r="N17" s="55" t="s">
        <v>33</v>
      </c>
      <c r="P17" s="3"/>
      <c r="Q17" s="3"/>
      <c r="R17" s="3"/>
    </row>
    <row r="18" spans="2:18" ht="15.95" customHeight="1" x14ac:dyDescent="0.2">
      <c r="B18" s="16"/>
      <c r="D18" s="100" t="s">
        <v>34</v>
      </c>
      <c r="E18" s="101"/>
      <c r="F18" s="101"/>
      <c r="G18" s="101"/>
      <c r="H18" s="101"/>
      <c r="I18" s="101"/>
      <c r="J18" s="101"/>
      <c r="K18" s="102"/>
      <c r="L18" s="103">
        <v>903</v>
      </c>
      <c r="M18" s="103">
        <v>1672</v>
      </c>
      <c r="N18" s="139">
        <f>L18/M18</f>
        <v>0.54007177033492826</v>
      </c>
      <c r="O18" s="69"/>
      <c r="P18" s="83"/>
      <c r="Q18" s="3"/>
      <c r="R18" s="3"/>
    </row>
    <row r="19" spans="2:18" ht="15.95" customHeight="1" x14ac:dyDescent="0.2">
      <c r="D19" s="155" t="s">
        <v>101</v>
      </c>
      <c r="E19" s="105"/>
      <c r="F19" s="105"/>
      <c r="G19" s="105"/>
      <c r="H19" s="105"/>
      <c r="I19" s="105"/>
      <c r="J19" s="105"/>
      <c r="K19" s="106"/>
      <c r="L19" s="107">
        <v>283</v>
      </c>
      <c r="M19" s="108">
        <v>501</v>
      </c>
      <c r="N19" s="140">
        <f>L19/M19</f>
        <v>0.56487025948103797</v>
      </c>
      <c r="P19" s="83"/>
      <c r="Q19" s="3"/>
      <c r="R19" s="3"/>
    </row>
    <row r="20" spans="2:18" ht="15.95" customHeight="1" x14ac:dyDescent="0.2">
      <c r="D20" s="56" t="s">
        <v>28</v>
      </c>
      <c r="E20" s="57"/>
      <c r="F20" s="57"/>
      <c r="G20" s="57"/>
      <c r="H20" s="57"/>
      <c r="I20" s="57"/>
      <c r="J20" s="57"/>
      <c r="K20" s="58"/>
      <c r="L20" s="60">
        <v>59</v>
      </c>
      <c r="M20" s="60">
        <v>128</v>
      </c>
      <c r="N20" s="141">
        <f>L20/M20</f>
        <v>0.4609375</v>
      </c>
      <c r="O20" s="3"/>
      <c r="P20" s="83"/>
      <c r="Q20" s="3"/>
      <c r="R20" s="3"/>
    </row>
    <row r="21" spans="2:18" ht="15.95" customHeight="1" x14ac:dyDescent="0.2">
      <c r="D21" s="119" t="s">
        <v>102</v>
      </c>
      <c r="E21" s="63"/>
      <c r="F21" s="63"/>
      <c r="G21" s="64"/>
      <c r="H21" s="64"/>
      <c r="I21" s="77"/>
      <c r="J21" s="65"/>
      <c r="K21" s="3"/>
      <c r="L21" s="3"/>
      <c r="M21" s="3"/>
      <c r="N21" s="3"/>
    </row>
    <row r="22" spans="2:18" ht="15.95" customHeight="1" x14ac:dyDescent="0.2">
      <c r="D22" s="24" t="s">
        <v>105</v>
      </c>
      <c r="E22" s="73"/>
      <c r="F22" s="73"/>
      <c r="G22" s="74"/>
      <c r="H22" s="74"/>
      <c r="I22" s="74"/>
      <c r="J22" s="75"/>
      <c r="K22" s="3"/>
      <c r="L22" s="3"/>
      <c r="M22" s="3"/>
      <c r="N22" s="3"/>
    </row>
    <row r="23" spans="2:18" ht="15.95" customHeight="1" x14ac:dyDescent="0.2">
      <c r="D23" s="62"/>
      <c r="E23" s="63"/>
      <c r="F23" s="63"/>
      <c r="G23" s="64"/>
      <c r="H23" s="64"/>
      <c r="I23" s="64"/>
      <c r="J23" s="65"/>
      <c r="K23" s="3"/>
      <c r="L23" s="3"/>
      <c r="M23" s="3"/>
      <c r="N23" s="3"/>
    </row>
    <row r="24" spans="2:18" ht="15.95" customHeight="1" x14ac:dyDescent="0.2">
      <c r="B24" s="16"/>
      <c r="D24" s="49" t="s">
        <v>39</v>
      </c>
      <c r="E24" s="63"/>
      <c r="F24" s="63"/>
      <c r="G24" s="64"/>
      <c r="H24" s="64"/>
      <c r="I24" s="64"/>
      <c r="J24" s="65"/>
      <c r="K24" s="3"/>
      <c r="L24" s="3"/>
      <c r="M24" s="3"/>
      <c r="N24" s="3"/>
    </row>
    <row r="25" spans="2:18" ht="6.95" customHeight="1" x14ac:dyDescent="0.2">
      <c r="D25" s="33"/>
      <c r="E25" s="63"/>
      <c r="F25" s="63"/>
      <c r="G25" s="64"/>
      <c r="H25" s="64"/>
      <c r="I25" s="64"/>
      <c r="J25" s="65"/>
      <c r="K25" s="3"/>
      <c r="L25" s="3"/>
      <c r="M25" s="3"/>
      <c r="N25" s="3"/>
    </row>
    <row r="26" spans="2:18" ht="15.95" customHeight="1" x14ac:dyDescent="0.2">
      <c r="D26" s="244" t="s">
        <v>15</v>
      </c>
      <c r="E26" s="225"/>
      <c r="F26" s="258"/>
      <c r="G26" s="257"/>
      <c r="H26" s="257"/>
      <c r="I26" s="257"/>
      <c r="J26" s="257"/>
      <c r="K26" s="257"/>
      <c r="L26" s="50" t="s">
        <v>20</v>
      </c>
      <c r="M26" s="21" t="s">
        <v>6</v>
      </c>
      <c r="N26" s="3"/>
      <c r="O26" s="3"/>
      <c r="P26" s="3"/>
      <c r="Q26" s="3"/>
    </row>
    <row r="27" spans="2:18" ht="15.95" customHeight="1" x14ac:dyDescent="0.2">
      <c r="D27" s="85" t="s">
        <v>8</v>
      </c>
      <c r="E27" s="86"/>
      <c r="F27" s="86"/>
      <c r="G27" s="86"/>
      <c r="H27" s="86"/>
      <c r="I27" s="86"/>
      <c r="J27" s="86"/>
      <c r="K27" s="86"/>
      <c r="L27" s="104">
        <v>271</v>
      </c>
      <c r="M27" s="142">
        <f t="shared" ref="M27:M32" si="0">(L27*100)/$L$35</f>
        <v>30.01107419712071</v>
      </c>
      <c r="N27" s="68"/>
      <c r="O27" s="3"/>
      <c r="P27" s="3"/>
      <c r="Q27" s="3"/>
    </row>
    <row r="28" spans="2:18" ht="15.95" customHeight="1" x14ac:dyDescent="0.2">
      <c r="D28" s="66" t="s">
        <v>9</v>
      </c>
      <c r="E28" s="93"/>
      <c r="F28" s="93"/>
      <c r="G28" s="93"/>
      <c r="H28" s="93"/>
      <c r="I28" s="93"/>
      <c r="J28" s="93"/>
      <c r="K28" s="93"/>
      <c r="L28" s="78">
        <v>320</v>
      </c>
      <c r="M28" s="143">
        <f t="shared" si="0"/>
        <v>35.437430786267996</v>
      </c>
      <c r="N28" s="3"/>
      <c r="O28" s="3"/>
      <c r="P28" s="3"/>
      <c r="Q28" s="3"/>
    </row>
    <row r="29" spans="2:18" ht="15.95" customHeight="1" x14ac:dyDescent="0.2">
      <c r="D29" s="66" t="s">
        <v>10</v>
      </c>
      <c r="E29" s="67"/>
      <c r="F29" s="67"/>
      <c r="G29" s="67"/>
      <c r="H29" s="67"/>
      <c r="I29" s="67"/>
      <c r="J29" s="67"/>
      <c r="K29" s="67"/>
      <c r="L29" s="78">
        <v>205</v>
      </c>
      <c r="M29" s="143">
        <f t="shared" si="0"/>
        <v>22.702104097452935</v>
      </c>
      <c r="N29" s="3"/>
      <c r="O29" s="3"/>
      <c r="P29" s="3"/>
      <c r="Q29" s="3"/>
    </row>
    <row r="30" spans="2:18" ht="15.95" customHeight="1" x14ac:dyDescent="0.2">
      <c r="D30" s="66" t="s">
        <v>11</v>
      </c>
      <c r="E30" s="67"/>
      <c r="F30" s="67"/>
      <c r="G30" s="67"/>
      <c r="H30" s="67"/>
      <c r="I30" s="67"/>
      <c r="J30" s="67"/>
      <c r="K30" s="67"/>
      <c r="L30" s="78">
        <v>78</v>
      </c>
      <c r="M30" s="143">
        <f t="shared" si="0"/>
        <v>8.6378737541528245</v>
      </c>
      <c r="N30" s="3"/>
      <c r="O30" s="3"/>
      <c r="P30" s="3"/>
      <c r="Q30" s="3"/>
    </row>
    <row r="31" spans="2:18" ht="15.95" customHeight="1" x14ac:dyDescent="0.2">
      <c r="D31" s="66" t="s">
        <v>29</v>
      </c>
      <c r="E31" s="67"/>
      <c r="F31" s="67"/>
      <c r="G31" s="67"/>
      <c r="H31" s="67"/>
      <c r="I31" s="67"/>
      <c r="J31" s="67"/>
      <c r="K31" s="67"/>
      <c r="L31" s="78">
        <v>24</v>
      </c>
      <c r="M31" s="143">
        <f t="shared" si="0"/>
        <v>2.6578073089700998</v>
      </c>
      <c r="N31" s="3"/>
      <c r="O31" s="3"/>
      <c r="P31" s="3"/>
      <c r="Q31" s="3"/>
    </row>
    <row r="32" spans="2:18" ht="15.95" customHeight="1" x14ac:dyDescent="0.2">
      <c r="D32" s="88" t="s">
        <v>70</v>
      </c>
      <c r="E32" s="29"/>
      <c r="F32" s="29"/>
      <c r="G32" s="29"/>
      <c r="H32" s="29"/>
      <c r="I32" s="29"/>
      <c r="J32" s="29"/>
      <c r="K32" s="29"/>
      <c r="L32" s="94">
        <v>4</v>
      </c>
      <c r="M32" s="143">
        <f t="shared" si="0"/>
        <v>0.44296788482834992</v>
      </c>
      <c r="N32" s="3"/>
      <c r="O32" s="3"/>
      <c r="P32" s="3"/>
      <c r="Q32" s="3"/>
    </row>
    <row r="33" spans="4:17" ht="15.95" customHeight="1" x14ac:dyDescent="0.2">
      <c r="D33" s="66" t="s">
        <v>82</v>
      </c>
      <c r="E33" s="67"/>
      <c r="F33" s="67"/>
      <c r="G33" s="67"/>
      <c r="H33" s="29"/>
      <c r="I33" s="29"/>
      <c r="J33" s="29"/>
      <c r="K33" s="29"/>
      <c r="L33" s="78">
        <v>0</v>
      </c>
      <c r="M33" s="221" t="s">
        <v>42</v>
      </c>
      <c r="N33" s="3"/>
      <c r="O33" s="3"/>
      <c r="P33" s="3"/>
      <c r="Q33" s="3"/>
    </row>
    <row r="34" spans="4:17" ht="15.95" customHeight="1" x14ac:dyDescent="0.2">
      <c r="D34" s="209" t="s">
        <v>87</v>
      </c>
      <c r="E34" s="210"/>
      <c r="F34" s="210"/>
      <c r="G34" s="210"/>
      <c r="H34" s="210"/>
      <c r="I34" s="210"/>
      <c r="J34" s="210"/>
      <c r="K34" s="250"/>
      <c r="L34" s="196">
        <v>1</v>
      </c>
      <c r="M34" s="160">
        <f>(L34*100)/$L$35</f>
        <v>0.11074197120708748</v>
      </c>
      <c r="N34" s="3"/>
      <c r="O34" s="3"/>
      <c r="P34" s="3"/>
      <c r="Q34" s="3"/>
    </row>
    <row r="35" spans="4:17" ht="15.95" customHeight="1" x14ac:dyDescent="0.2">
      <c r="D35" s="211"/>
      <c r="E35" s="79"/>
      <c r="F35" s="249" t="s">
        <v>7</v>
      </c>
      <c r="G35" s="249"/>
      <c r="H35" s="249"/>
      <c r="I35" s="249"/>
      <c r="J35" s="79"/>
      <c r="K35" s="80"/>
      <c r="L35" s="260">
        <f>SUM(L27:L34)</f>
        <v>903</v>
      </c>
      <c r="M35" s="117">
        <f>(L35*100)/$L$35</f>
        <v>100</v>
      </c>
      <c r="N35" s="3"/>
      <c r="O35" s="3"/>
      <c r="P35" s="3"/>
      <c r="Q35" s="3"/>
    </row>
    <row r="36" spans="4:17" ht="15.95" customHeight="1" x14ac:dyDescent="0.2">
      <c r="D36" s="24" t="s">
        <v>105</v>
      </c>
      <c r="E36" s="73"/>
      <c r="F36" s="73"/>
      <c r="G36" s="74"/>
      <c r="H36" s="74"/>
      <c r="I36" s="74"/>
      <c r="J36" s="75"/>
      <c r="K36" s="3"/>
      <c r="L36" s="3"/>
      <c r="M36" s="3"/>
      <c r="N36" s="3"/>
    </row>
    <row r="37" spans="4:17" ht="15.95" customHeight="1" x14ac:dyDescent="0.2">
      <c r="D37" s="71"/>
      <c r="E37" s="73"/>
      <c r="F37" s="73"/>
      <c r="G37" s="74"/>
      <c r="H37" s="74"/>
      <c r="I37" s="74"/>
      <c r="J37" s="75"/>
      <c r="K37" s="3"/>
      <c r="L37" s="3"/>
      <c r="M37" s="3"/>
      <c r="N37" s="3"/>
    </row>
    <row r="38" spans="4:17" ht="15.95" customHeight="1" x14ac:dyDescent="0.2">
      <c r="D38" s="49" t="s">
        <v>60</v>
      </c>
      <c r="E38" s="73"/>
      <c r="F38" s="73"/>
      <c r="G38" s="74"/>
      <c r="H38" s="74"/>
      <c r="I38" s="74"/>
      <c r="J38" s="75"/>
      <c r="K38" s="3"/>
      <c r="L38" s="3"/>
      <c r="M38" s="3"/>
      <c r="N38" s="3"/>
    </row>
    <row r="39" spans="4:17" ht="6.95" customHeight="1" x14ac:dyDescent="0.2">
      <c r="D39" s="71"/>
      <c r="E39" s="73"/>
      <c r="F39" s="73"/>
      <c r="G39" s="74"/>
      <c r="H39" s="74"/>
      <c r="I39" s="74"/>
      <c r="J39" s="75"/>
      <c r="K39" s="3"/>
      <c r="L39" s="3"/>
      <c r="M39" s="3"/>
      <c r="N39" s="3"/>
    </row>
    <row r="40" spans="4:17" ht="15.95" customHeight="1" x14ac:dyDescent="0.2">
      <c r="D40" s="281" t="s">
        <v>18</v>
      </c>
      <c r="E40" s="282"/>
      <c r="F40" s="256"/>
      <c r="G40" s="192"/>
      <c r="H40" s="192"/>
      <c r="I40" s="192"/>
      <c r="J40" s="192"/>
      <c r="K40" s="193"/>
      <c r="L40" s="59" t="s">
        <v>43</v>
      </c>
      <c r="M40" s="59" t="s">
        <v>6</v>
      </c>
      <c r="N40" s="3"/>
      <c r="O40" s="3"/>
      <c r="P40" s="3"/>
      <c r="Q40" s="3"/>
    </row>
    <row r="41" spans="4:17" ht="15.95" customHeight="1" x14ac:dyDescent="0.2">
      <c r="D41" s="277" t="s">
        <v>62</v>
      </c>
      <c r="E41" s="278"/>
      <c r="F41" s="213"/>
      <c r="G41" s="189"/>
      <c r="H41" s="189"/>
      <c r="I41" s="189"/>
      <c r="J41" s="189"/>
      <c r="K41" s="190"/>
      <c r="L41" s="186">
        <v>0</v>
      </c>
      <c r="M41" s="154" t="s">
        <v>42</v>
      </c>
      <c r="N41" s="3"/>
      <c r="O41" s="3"/>
      <c r="P41" s="3"/>
      <c r="Q41" s="3"/>
    </row>
    <row r="42" spans="4:17" ht="15.95" customHeight="1" x14ac:dyDescent="0.2">
      <c r="D42" s="277" t="s">
        <v>63</v>
      </c>
      <c r="E42" s="278"/>
      <c r="F42" s="213"/>
      <c r="G42" s="189"/>
      <c r="H42" s="189"/>
      <c r="I42" s="189"/>
      <c r="J42" s="189"/>
      <c r="K42" s="190"/>
      <c r="L42" s="187">
        <v>192</v>
      </c>
      <c r="M42" s="144">
        <f>L42*100/$L$47</f>
        <v>21.262458471760798</v>
      </c>
      <c r="N42" s="3"/>
      <c r="O42" s="3"/>
      <c r="P42" s="3"/>
      <c r="Q42" s="3"/>
    </row>
    <row r="43" spans="4:17" ht="15.95" customHeight="1" x14ac:dyDescent="0.2">
      <c r="D43" s="277" t="s">
        <v>64</v>
      </c>
      <c r="E43" s="278"/>
      <c r="F43" s="213"/>
      <c r="G43" s="189"/>
      <c r="H43" s="189"/>
      <c r="I43" s="189"/>
      <c r="J43" s="189"/>
      <c r="K43" s="190"/>
      <c r="L43" s="187">
        <v>318</v>
      </c>
      <c r="M43" s="144">
        <f>L43*100/$L$47</f>
        <v>35.215946843853821</v>
      </c>
      <c r="N43" s="3"/>
      <c r="O43" s="3"/>
      <c r="P43" s="3"/>
      <c r="Q43" s="3"/>
    </row>
    <row r="44" spans="4:17" ht="15.95" customHeight="1" x14ac:dyDescent="0.2">
      <c r="D44" s="277" t="s">
        <v>65</v>
      </c>
      <c r="E44" s="278"/>
      <c r="F44" s="213"/>
      <c r="G44" s="189"/>
      <c r="H44" s="189"/>
      <c r="I44" s="189"/>
      <c r="J44" s="189"/>
      <c r="K44" s="190"/>
      <c r="L44" s="187">
        <v>277</v>
      </c>
      <c r="M44" s="144">
        <f>L44*100/$L$47</f>
        <v>30.675526024363233</v>
      </c>
      <c r="N44" s="3"/>
      <c r="O44" s="3"/>
      <c r="P44" s="3"/>
      <c r="Q44" s="3"/>
    </row>
    <row r="45" spans="4:17" ht="15.95" customHeight="1" x14ac:dyDescent="0.2">
      <c r="D45" s="277" t="s">
        <v>66</v>
      </c>
      <c r="E45" s="278"/>
      <c r="F45" s="213"/>
      <c r="G45" s="189"/>
      <c r="H45" s="189"/>
      <c r="I45" s="189"/>
      <c r="J45" s="189"/>
      <c r="K45" s="190"/>
      <c r="L45" s="187">
        <v>102</v>
      </c>
      <c r="M45" s="144">
        <f>L45*100/$L$47</f>
        <v>11.295681063122924</v>
      </c>
      <c r="N45" s="3"/>
      <c r="O45" s="3"/>
      <c r="P45" s="3"/>
      <c r="Q45" s="3"/>
    </row>
    <row r="46" spans="4:17" ht="15.95" customHeight="1" x14ac:dyDescent="0.2">
      <c r="D46" s="279" t="s">
        <v>76</v>
      </c>
      <c r="E46" s="280"/>
      <c r="F46" s="214"/>
      <c r="G46" s="3"/>
      <c r="H46" s="3"/>
      <c r="I46" s="3"/>
      <c r="J46" s="3"/>
      <c r="K46" s="191"/>
      <c r="L46" s="188">
        <v>14</v>
      </c>
      <c r="M46" s="145">
        <f>L46*100/$L$47</f>
        <v>1.5503875968992249</v>
      </c>
      <c r="N46" s="3"/>
      <c r="O46" s="3"/>
      <c r="P46" s="3"/>
      <c r="Q46" s="3"/>
    </row>
    <row r="47" spans="4:17" ht="15.95" customHeight="1" x14ac:dyDescent="0.2">
      <c r="D47" s="211"/>
      <c r="E47" s="79"/>
      <c r="F47" s="249" t="s">
        <v>7</v>
      </c>
      <c r="G47" s="249"/>
      <c r="H47" s="249"/>
      <c r="I47" s="249"/>
      <c r="J47" s="194"/>
      <c r="K47" s="195"/>
      <c r="L47" s="170">
        <f>SUM(L41:L46)</f>
        <v>903</v>
      </c>
      <c r="M47" s="137">
        <f>SUM(M41:M46)</f>
        <v>100.00000000000001</v>
      </c>
      <c r="N47" s="3"/>
      <c r="O47" s="3"/>
      <c r="P47" s="3"/>
      <c r="Q47" s="3"/>
    </row>
    <row r="48" spans="4:17" ht="15.95" customHeight="1" x14ac:dyDescent="0.2">
      <c r="D48" s="24" t="s">
        <v>105</v>
      </c>
      <c r="E48" s="73"/>
      <c r="F48" s="73"/>
      <c r="G48" s="74"/>
      <c r="H48" s="74"/>
      <c r="I48" s="74"/>
      <c r="J48" s="75"/>
      <c r="K48" s="3"/>
      <c r="L48" s="3"/>
      <c r="M48" s="3"/>
      <c r="N48" s="3"/>
    </row>
    <row r="49" spans="3:18" ht="15.95" customHeight="1" x14ac:dyDescent="0.2">
      <c r="D49" s="71"/>
      <c r="E49" s="73"/>
      <c r="F49" s="73"/>
      <c r="G49" s="74"/>
      <c r="H49" s="74"/>
      <c r="I49" s="74"/>
      <c r="J49" s="75"/>
      <c r="K49" s="3"/>
      <c r="L49" s="3"/>
      <c r="M49" s="3"/>
      <c r="N49" s="3"/>
    </row>
    <row r="50" spans="3:18" ht="15.95" customHeight="1" x14ac:dyDescent="0.2">
      <c r="D50" s="49" t="s">
        <v>61</v>
      </c>
      <c r="E50" s="73"/>
      <c r="F50" s="73"/>
      <c r="G50" s="74"/>
      <c r="H50" s="74"/>
      <c r="I50" s="74"/>
      <c r="J50" s="75"/>
      <c r="K50" s="3"/>
      <c r="L50" s="3"/>
      <c r="M50" s="3"/>
      <c r="N50" s="3"/>
    </row>
    <row r="51" spans="3:18" ht="6.95" customHeight="1" x14ac:dyDescent="0.2">
      <c r="D51" s="71"/>
      <c r="E51" s="73"/>
      <c r="F51" s="73"/>
      <c r="G51" s="74"/>
      <c r="H51" s="74"/>
      <c r="I51" s="74"/>
      <c r="J51" s="75"/>
      <c r="K51" s="3"/>
      <c r="L51" s="3"/>
      <c r="M51" s="3"/>
      <c r="N51" s="3"/>
    </row>
    <row r="52" spans="3:18" ht="24" x14ac:dyDescent="0.2">
      <c r="D52" s="244" t="s">
        <v>44</v>
      </c>
      <c r="E52" s="245"/>
      <c r="F52" s="246"/>
      <c r="G52" s="218"/>
      <c r="H52" s="218"/>
      <c r="I52" s="218"/>
      <c r="J52" s="218"/>
      <c r="K52" s="218"/>
      <c r="L52" s="84" t="s">
        <v>20</v>
      </c>
      <c r="M52" s="84" t="s">
        <v>6</v>
      </c>
      <c r="N52" s="75"/>
      <c r="O52" s="3"/>
      <c r="P52" s="3"/>
      <c r="Q52" s="3"/>
      <c r="R52" s="3"/>
    </row>
    <row r="53" spans="3:18" ht="15.95" customHeight="1" x14ac:dyDescent="0.2">
      <c r="D53" s="114" t="s">
        <v>45</v>
      </c>
      <c r="E53" s="115"/>
      <c r="F53" s="115"/>
      <c r="G53" s="115"/>
      <c r="H53" s="115"/>
      <c r="I53" s="115"/>
      <c r="J53" s="115"/>
      <c r="K53" s="115"/>
      <c r="L53" s="116">
        <v>599</v>
      </c>
      <c r="M53" s="146">
        <f>(L53*100)/L56</f>
        <v>66.334440753045399</v>
      </c>
      <c r="N53" s="75"/>
      <c r="O53" s="3"/>
      <c r="P53" s="3"/>
      <c r="Q53" s="3"/>
      <c r="R53" s="3"/>
    </row>
    <row r="54" spans="3:18" ht="15.95" customHeight="1" x14ac:dyDescent="0.2">
      <c r="D54" s="111" t="s">
        <v>46</v>
      </c>
      <c r="E54" s="112"/>
      <c r="F54" s="112"/>
      <c r="G54" s="112"/>
      <c r="H54" s="112"/>
      <c r="I54" s="112"/>
      <c r="J54" s="112"/>
      <c r="K54" s="112"/>
      <c r="L54" s="113">
        <v>298</v>
      </c>
      <c r="M54" s="158">
        <f>(L54*100)/L56</f>
        <v>33.001107419712071</v>
      </c>
      <c r="N54" s="75"/>
      <c r="O54" s="3"/>
      <c r="P54" s="3"/>
      <c r="Q54" s="3"/>
      <c r="R54" s="3"/>
    </row>
    <row r="55" spans="3:18" ht="15.95" customHeight="1" x14ac:dyDescent="0.2">
      <c r="D55" s="251" t="s">
        <v>81</v>
      </c>
      <c r="E55" s="252"/>
      <c r="F55" s="252"/>
      <c r="G55" s="252"/>
      <c r="H55" s="252"/>
      <c r="I55" s="252"/>
      <c r="J55" s="252"/>
      <c r="K55" s="252"/>
      <c r="L55" s="159">
        <v>6</v>
      </c>
      <c r="M55" s="158">
        <f>L55*100/L56</f>
        <v>0.66445182724252494</v>
      </c>
      <c r="N55" s="75"/>
      <c r="O55" s="3"/>
      <c r="P55" s="3"/>
      <c r="Q55" s="3"/>
      <c r="R55" s="3"/>
    </row>
    <row r="56" spans="3:18" ht="15.95" customHeight="1" x14ac:dyDescent="0.2">
      <c r="C56" s="33"/>
      <c r="D56" s="211"/>
      <c r="E56" s="79"/>
      <c r="F56" s="249" t="s">
        <v>7</v>
      </c>
      <c r="G56" s="249"/>
      <c r="H56" s="249"/>
      <c r="I56" s="249"/>
      <c r="J56" s="109"/>
      <c r="K56" s="253"/>
      <c r="L56" s="110">
        <f>SUM(L53:L55)</f>
        <v>903</v>
      </c>
      <c r="M56" s="117">
        <f>SUM(M53:M55)</f>
        <v>100</v>
      </c>
      <c r="N56" s="3"/>
      <c r="O56" s="3"/>
      <c r="P56" s="3"/>
      <c r="Q56" s="3"/>
      <c r="R56" s="3"/>
    </row>
    <row r="57" spans="3:18" ht="15.95" customHeight="1" x14ac:dyDescent="0.2">
      <c r="D57" s="24" t="s">
        <v>105</v>
      </c>
      <c r="E57" s="73"/>
      <c r="F57" s="73"/>
      <c r="G57" s="74"/>
      <c r="H57" s="74"/>
      <c r="I57" s="74"/>
      <c r="J57" s="75"/>
      <c r="K57" s="3"/>
      <c r="L57" s="3"/>
      <c r="M57" s="3"/>
      <c r="N57" s="3"/>
    </row>
    <row r="58" spans="3:18" ht="15.95" customHeight="1" x14ac:dyDescent="0.2"/>
    <row r="59" spans="3:18" ht="15.95" customHeight="1" x14ac:dyDescent="0.2">
      <c r="D59" s="49" t="s">
        <v>69</v>
      </c>
    </row>
    <row r="60" spans="3:18" ht="6.95" customHeight="1" x14ac:dyDescent="0.2">
      <c r="D60" s="49"/>
    </row>
    <row r="61" spans="3:18" ht="56.25" x14ac:dyDescent="0.2">
      <c r="D61" s="148" t="s">
        <v>67</v>
      </c>
      <c r="E61" s="245"/>
      <c r="F61" s="246"/>
      <c r="G61" s="254"/>
      <c r="H61" s="254"/>
      <c r="I61" s="254"/>
      <c r="J61" s="254"/>
      <c r="K61" s="255"/>
      <c r="L61" s="84" t="s">
        <v>20</v>
      </c>
      <c r="M61" s="269" t="s">
        <v>104</v>
      </c>
    </row>
    <row r="62" spans="3:18" ht="15.95" customHeight="1" x14ac:dyDescent="0.2">
      <c r="D62" s="267" t="s">
        <v>103</v>
      </c>
      <c r="E62" s="115"/>
      <c r="F62" s="115"/>
      <c r="G62" s="115"/>
      <c r="H62" s="115"/>
      <c r="I62" s="115"/>
      <c r="J62" s="115"/>
      <c r="K62" s="115"/>
      <c r="L62" s="116">
        <v>1</v>
      </c>
      <c r="M62" s="146">
        <f>(L62*100)/L56</f>
        <v>0.11074197120708748</v>
      </c>
      <c r="O62" s="16"/>
    </row>
    <row r="63" spans="3:18" ht="15.95" customHeight="1" x14ac:dyDescent="0.2">
      <c r="D63" s="268" t="s">
        <v>68</v>
      </c>
      <c r="E63" s="112"/>
      <c r="F63" s="112"/>
      <c r="G63" s="112"/>
      <c r="H63" s="112"/>
      <c r="I63" s="112"/>
      <c r="J63" s="112"/>
      <c r="K63" s="112"/>
      <c r="L63" s="113">
        <v>31</v>
      </c>
      <c r="M63" s="158">
        <f>(L63*100)/L56</f>
        <v>3.4330011074197122</v>
      </c>
      <c r="O63" s="16"/>
    </row>
    <row r="64" spans="3:18" ht="15.95" customHeight="1" x14ac:dyDescent="0.2">
      <c r="D64" s="211"/>
      <c r="E64" s="79"/>
      <c r="F64" s="249" t="s">
        <v>7</v>
      </c>
      <c r="G64" s="249"/>
      <c r="H64" s="249"/>
      <c r="I64" s="249"/>
      <c r="J64" s="109"/>
      <c r="K64" s="253"/>
      <c r="L64" s="110">
        <f>SUM(L62:L63)</f>
        <v>32</v>
      </c>
      <c r="M64" s="117">
        <f>SUM(M62:M63)</f>
        <v>3.5437430786267998</v>
      </c>
    </row>
    <row r="65" spans="4:21" ht="15.95" customHeight="1" x14ac:dyDescent="0.2">
      <c r="D65" s="24" t="s">
        <v>105</v>
      </c>
    </row>
    <row r="66" spans="4:21" ht="15.95" customHeight="1" x14ac:dyDescent="0.2"/>
    <row r="67" spans="4:21" ht="15.95" customHeight="1" x14ac:dyDescent="0.2"/>
    <row r="68" spans="4:21" ht="15.95" customHeight="1" x14ac:dyDescent="0.2"/>
    <row r="69" spans="4:21" ht="15.95" customHeight="1" x14ac:dyDescent="0.2"/>
    <row r="70" spans="4:21" ht="6.75" customHeight="1" x14ac:dyDescent="0.2"/>
    <row r="71" spans="4:21" ht="15.95" customHeight="1" x14ac:dyDescent="0.2">
      <c r="D71" s="46" t="s">
        <v>71</v>
      </c>
      <c r="E71" s="47"/>
      <c r="F71" s="38"/>
      <c r="G71" s="28">
        <v>2009</v>
      </c>
      <c r="H71" s="28">
        <v>2010</v>
      </c>
      <c r="I71" s="28">
        <v>2011</v>
      </c>
      <c r="J71" s="28">
        <v>2012</v>
      </c>
      <c r="K71" s="28">
        <v>2013</v>
      </c>
      <c r="L71" s="28">
        <v>2014</v>
      </c>
      <c r="M71" s="28">
        <v>2015</v>
      </c>
      <c r="N71" s="28">
        <v>2016</v>
      </c>
      <c r="O71" s="28">
        <v>2017</v>
      </c>
      <c r="P71" s="28">
        <v>2018</v>
      </c>
      <c r="Q71" s="28">
        <v>2019</v>
      </c>
      <c r="R71" s="28">
        <v>2020</v>
      </c>
      <c r="S71" s="28">
        <v>2021</v>
      </c>
      <c r="T71" s="28">
        <v>2022</v>
      </c>
      <c r="U71" s="28">
        <v>2023</v>
      </c>
    </row>
    <row r="72" spans="4:21" ht="15.95" customHeight="1" x14ac:dyDescent="0.2">
      <c r="D72" s="120" t="s">
        <v>1</v>
      </c>
      <c r="E72" s="19"/>
      <c r="F72" s="20"/>
      <c r="G72" s="121">
        <v>92</v>
      </c>
      <c r="H72" s="121">
        <v>123</v>
      </c>
      <c r="I72" s="122">
        <v>140</v>
      </c>
      <c r="J72" s="122">
        <v>176</v>
      </c>
      <c r="K72" s="122">
        <v>309</v>
      </c>
      <c r="L72" s="122">
        <v>267</v>
      </c>
      <c r="M72" s="122">
        <v>306</v>
      </c>
      <c r="N72" s="122">
        <v>353</v>
      </c>
      <c r="O72" s="122">
        <v>441</v>
      </c>
      <c r="P72" s="122">
        <v>493</v>
      </c>
      <c r="Q72" s="122">
        <v>548</v>
      </c>
      <c r="R72" s="122">
        <v>607</v>
      </c>
      <c r="S72" s="122">
        <v>601</v>
      </c>
      <c r="T72" s="122">
        <v>691</v>
      </c>
      <c r="U72" s="122">
        <v>903</v>
      </c>
    </row>
    <row r="73" spans="4:21" ht="15.95" customHeight="1" x14ac:dyDescent="0.2">
      <c r="D73" s="123" t="s">
        <v>2</v>
      </c>
      <c r="E73" s="124"/>
      <c r="F73" s="125"/>
      <c r="G73" s="126">
        <v>153</v>
      </c>
      <c r="H73" s="197">
        <v>224</v>
      </c>
      <c r="I73" s="127">
        <v>246</v>
      </c>
      <c r="J73" s="127">
        <v>315</v>
      </c>
      <c r="K73" s="127">
        <v>559</v>
      </c>
      <c r="L73" s="127">
        <v>530</v>
      </c>
      <c r="M73" s="127">
        <v>539</v>
      </c>
      <c r="N73" s="127">
        <v>615</v>
      </c>
      <c r="O73" s="127">
        <v>760</v>
      </c>
      <c r="P73" s="127">
        <v>861</v>
      </c>
      <c r="Q73" s="127">
        <v>952</v>
      </c>
      <c r="R73" s="204">
        <v>1077</v>
      </c>
      <c r="S73" s="204">
        <v>1127</v>
      </c>
      <c r="T73" s="204">
        <v>1290</v>
      </c>
      <c r="U73" s="204">
        <v>1672</v>
      </c>
    </row>
    <row r="74" spans="4:21" ht="15.95" customHeight="1" x14ac:dyDescent="0.2">
      <c r="D74" s="128"/>
      <c r="E74" s="129"/>
      <c r="F74" s="212" t="s">
        <v>72</v>
      </c>
      <c r="G74" s="149">
        <f t="shared" ref="G74:M74" si="1">G72/G73</f>
        <v>0.60130718954248363</v>
      </c>
      <c r="H74" s="149">
        <f t="shared" si="1"/>
        <v>0.5491071428571429</v>
      </c>
      <c r="I74" s="147">
        <f t="shared" si="1"/>
        <v>0.56910569105691056</v>
      </c>
      <c r="J74" s="147">
        <f t="shared" si="1"/>
        <v>0.55873015873015874</v>
      </c>
      <c r="K74" s="147">
        <f t="shared" si="1"/>
        <v>0.55277280858676203</v>
      </c>
      <c r="L74" s="147">
        <f t="shared" si="1"/>
        <v>0.50377358490566038</v>
      </c>
      <c r="M74" s="147">
        <f t="shared" si="1"/>
        <v>0.56771799628942488</v>
      </c>
      <c r="N74" s="147">
        <f t="shared" ref="N74:S74" si="2">N72/N73</f>
        <v>0.57398373983739837</v>
      </c>
      <c r="O74" s="147">
        <f t="shared" si="2"/>
        <v>0.58026315789473681</v>
      </c>
      <c r="P74" s="147">
        <f t="shared" si="2"/>
        <v>0.57259001161440182</v>
      </c>
      <c r="Q74" s="147">
        <f t="shared" si="2"/>
        <v>0.57563025210084029</v>
      </c>
      <c r="R74" s="147">
        <f t="shared" si="2"/>
        <v>0.56360259981429894</v>
      </c>
      <c r="S74" s="147">
        <f t="shared" si="2"/>
        <v>0.53327417923691212</v>
      </c>
      <c r="T74" s="147">
        <f t="shared" ref="T74:U74" si="3">T72/T73</f>
        <v>0.53565891472868221</v>
      </c>
      <c r="U74" s="147">
        <f t="shared" si="3"/>
        <v>0.54007177033492826</v>
      </c>
    </row>
    <row r="75" spans="4:21" ht="15.95" customHeight="1" x14ac:dyDescent="0.2">
      <c r="E75" s="43"/>
      <c r="F75" s="43"/>
      <c r="G75" s="130"/>
      <c r="H75" s="65"/>
      <c r="I75" s="65"/>
      <c r="J75" s="65"/>
      <c r="K75" s="65"/>
    </row>
    <row r="76" spans="4:21" ht="15.95" customHeight="1" x14ac:dyDescent="0.2">
      <c r="E76" s="43"/>
      <c r="F76" s="43"/>
      <c r="G76" s="130"/>
      <c r="H76" s="65"/>
      <c r="I76" s="65"/>
      <c r="J76" s="65"/>
      <c r="K76" s="65"/>
    </row>
    <row r="77" spans="4:21" ht="9.75" customHeight="1" x14ac:dyDescent="0.2">
      <c r="E77" s="43"/>
      <c r="F77" s="43"/>
      <c r="G77" s="130"/>
      <c r="H77" s="65"/>
      <c r="I77" s="65"/>
      <c r="J77" s="65"/>
      <c r="K77" s="65"/>
    </row>
    <row r="78" spans="4:21" ht="15.75" customHeight="1" x14ac:dyDescent="0.2">
      <c r="D78" s="205" t="s">
        <v>73</v>
      </c>
      <c r="E78" s="1"/>
      <c r="F78" s="1"/>
      <c r="G78" s="1"/>
      <c r="H78" s="1"/>
      <c r="I78" s="1"/>
      <c r="J78" s="1"/>
      <c r="K78" s="1"/>
    </row>
    <row r="79" spans="4:21" ht="15.75" customHeight="1" x14ac:dyDescent="0.2">
      <c r="D79" s="24" t="s">
        <v>107</v>
      </c>
      <c r="F79" s="1"/>
      <c r="G79" s="1"/>
      <c r="H79" s="1"/>
      <c r="I79" s="1"/>
      <c r="J79" s="1"/>
      <c r="K79" s="1"/>
    </row>
    <row r="80" spans="4:21"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sheetData>
  <mergeCells count="7">
    <mergeCell ref="D44:E44"/>
    <mergeCell ref="D45:E45"/>
    <mergeCell ref="D46:E46"/>
    <mergeCell ref="D40:E40"/>
    <mergeCell ref="D41:E41"/>
    <mergeCell ref="D42:E42"/>
    <mergeCell ref="D43:E43"/>
  </mergeCells>
  <phoneticPr fontId="0" type="noConversion"/>
  <pageMargins left="0.6692913385826772" right="0.47244094488188981" top="0.39370078740157483" bottom="0.6692913385826772" header="0" footer="0"/>
  <pageSetup paperSize="9" scale="90" fitToHeight="0" orientation="portrait" r:id="rId1"/>
  <headerFooter alignWithMargins="0"/>
  <rowBreaks count="1" manualBreakCount="1">
    <brk id="49" min="2" max="2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6</vt:i4>
      </vt:variant>
    </vt:vector>
  </HeadingPairs>
  <TitlesOfParts>
    <vt:vector size="9" baseType="lpstr">
      <vt:lpstr>&gt;&gt;INDICE&lt;&lt;</vt:lpstr>
      <vt:lpstr>AdjudicacionesDirectas</vt:lpstr>
      <vt:lpstr>MujeresAcreditadasEtxebide</vt:lpstr>
      <vt:lpstr>'&gt;&gt;INDICE&lt;&lt;'!Área_de_impresión</vt:lpstr>
      <vt:lpstr>AdjudicacionesDirectas!Área_de_impresión</vt:lpstr>
      <vt:lpstr>MujeresAcreditadasEtxebide!Área_de_impresión</vt:lpstr>
      <vt:lpstr>'&gt;&gt;INDICE&lt;&lt;'!Títulos_a_imprimir</vt:lpstr>
      <vt:lpstr>AdjudicacionesDirectas!Títulos_a_imprimir</vt:lpstr>
      <vt:lpstr>MujeresAcreditadasEtxebide!Títulos_a_imprimir</vt:lpstr>
    </vt:vector>
  </TitlesOfParts>
  <Company>Interdimensional Cocreation Industries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nom</dc:creator>
  <cp:lastModifiedBy>Usuario de Windows</cp:lastModifiedBy>
  <cp:lastPrinted>2024-12-03T13:23:54Z</cp:lastPrinted>
  <dcterms:created xsi:type="dcterms:W3CDTF">2009-07-10T13:25:11Z</dcterms:created>
  <dcterms:modified xsi:type="dcterms:W3CDTF">2024-12-03T13:26:36Z</dcterms:modified>
</cp:coreProperties>
</file>