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92.168.0.200\docugen\PROYECTOS\OVGB\2024\1.TRABAJO\Cifras_xlsx_24\DEF\es\"/>
    </mc:Choice>
  </mc:AlternateContent>
  <bookViews>
    <workbookView xWindow="0" yWindow="0" windowWidth="28800" windowHeight="11355" tabRatio="769" firstSheet="1" activeTab="1"/>
  </bookViews>
  <sheets>
    <sheet name="NOTA" sheetId="25" r:id="rId1"/>
    <sheet name="&gt;&gt;INDICE&lt;&lt;" sheetId="20" r:id="rId2"/>
    <sheet name="CUADRO_RESUMEN" sheetId="17" r:id="rId3"/>
    <sheet name="FORAL_1 (GENERAL)" sheetId="9" r:id="rId4"/>
    <sheet name="FORAL_2 (V.PAREJA)" sheetId="18" r:id="rId5"/>
    <sheet name="FORAL_3 (V.INTRAFAM.)" sheetId="21" r:id="rId6"/>
    <sheet name="FORAL_4 (V.SEXUAL)" sheetId="16" r:id="rId7"/>
    <sheet name="FORAL_5 (VÍCTIMAS INDIRECTAS)" sheetId="22" r:id="rId8"/>
    <sheet name="FORAL_6 (PERSONAS AGRESORAS)" sheetId="23" r:id="rId9"/>
    <sheet name="FORAL_7 (MENORES)" sheetId="24" r:id="rId10"/>
    <sheet name="MUNICIPIOS_MANCOMUNIDADES" sheetId="19" r:id="rId11"/>
  </sheets>
  <definedNames>
    <definedName name="_xlnm.Print_Area" localSheetId="1">'&gt;&gt;INDICE&lt;&lt;'!$C$5:$G$67</definedName>
    <definedName name="_xlnm.Print_Area" localSheetId="2">CUADRO_RESUMEN!$C$12:$J$97</definedName>
    <definedName name="_xlnm.Print_Area" localSheetId="3">'FORAL_1 (GENERAL)'!$C$10:$BJ$76</definedName>
    <definedName name="_xlnm.Print_Area" localSheetId="4">'FORAL_2 (V.PAREJA)'!$C$9:$K$148</definedName>
    <definedName name="_xlnm.Print_Area" localSheetId="5">'FORAL_3 (V.INTRAFAM.)'!$C$10:$L$85</definedName>
    <definedName name="_xlnm.Print_Area" localSheetId="6">'FORAL_4 (V.SEXUAL)'!$C$9:$K$98</definedName>
    <definedName name="_xlnm.Print_Area" localSheetId="7">'FORAL_5 (VÍCTIMAS INDIRECTAS)'!$C$9:$L$31</definedName>
    <definedName name="_xlnm.Print_Area" localSheetId="8">'FORAL_6 (PERSONAS AGRESORAS)'!$C$9:$L$56</definedName>
    <definedName name="_xlnm.Print_Area" localSheetId="9">'FORAL_7 (MENORES)'!$C$9:$L$42</definedName>
    <definedName name="_xlnm.Print_Area" localSheetId="10">MUNICIPIOS_MANCOMUNIDADES!$C$9:$K$171</definedName>
    <definedName name="_xlnm.Print_Area" localSheetId="0">NOTA!$C$1:$J$15</definedName>
    <definedName name="_xlnm.Print_Titles" localSheetId="1">'&gt;&gt;INDICE&lt;&lt;'!$2:$5</definedName>
    <definedName name="_xlnm.Print_Titles" localSheetId="2">CUADRO_RESUMEN!$2:$11</definedName>
    <definedName name="_xlnm.Print_Titles" localSheetId="3">'FORAL_1 (GENERAL)'!$2:$9</definedName>
    <definedName name="_xlnm.Print_Titles" localSheetId="4">'FORAL_2 (V.PAREJA)'!$2:$8</definedName>
    <definedName name="_xlnm.Print_Titles" localSheetId="5">'FORAL_3 (V.INTRAFAM.)'!$2:$9</definedName>
    <definedName name="_xlnm.Print_Titles" localSheetId="6">'FORAL_4 (V.SEXUAL)'!$2:$8</definedName>
    <definedName name="_xlnm.Print_Titles" localSheetId="7">'FORAL_5 (VÍCTIMAS INDIRECTAS)'!$2:$8</definedName>
    <definedName name="_xlnm.Print_Titles" localSheetId="8">'FORAL_6 (PERSONAS AGRESORAS)'!$2:$8</definedName>
    <definedName name="_xlnm.Print_Titles" localSheetId="9">'FORAL_7 (MENORES)'!$2:$22</definedName>
    <definedName name="_xlnm.Print_Titles" localSheetId="10">MUNICIPIOS_MANCOMUNIDADES!$2:$8</definedName>
  </definedNames>
  <calcPr calcId="162913"/>
</workbook>
</file>

<file path=xl/calcChain.xml><?xml version="1.0" encoding="utf-8"?>
<calcChain xmlns="http://schemas.openxmlformats.org/spreadsheetml/2006/main">
  <c r="I17" i="24" l="1"/>
  <c r="H17" i="24"/>
  <c r="G17" i="24" s="1"/>
  <c r="G16" i="24"/>
  <c r="G14" i="24"/>
  <c r="H52" i="23" l="1"/>
  <c r="F51" i="23"/>
  <c r="F50" i="23"/>
  <c r="G39" i="16"/>
  <c r="F52" i="23" l="1"/>
  <c r="G14" i="16" l="1"/>
  <c r="G36" i="18" l="1"/>
  <c r="G29" i="18"/>
  <c r="G28" i="18" l="1"/>
  <c r="G62" i="18"/>
  <c r="H118" i="18" l="1"/>
  <c r="H136" i="18"/>
  <c r="H63" i="18"/>
  <c r="I15" i="16"/>
  <c r="H15" i="16"/>
  <c r="G13" i="16"/>
  <c r="G15" i="16" l="1"/>
  <c r="F29" i="23"/>
  <c r="F30" i="23"/>
  <c r="F31" i="23"/>
  <c r="F32" i="23"/>
  <c r="F33" i="23"/>
  <c r="F28" i="23"/>
  <c r="F43" i="23" l="1"/>
  <c r="F34" i="23"/>
  <c r="H40" i="24"/>
  <c r="G40" i="24"/>
  <c r="F40" i="24"/>
  <c r="G15" i="24"/>
  <c r="H34" i="23"/>
  <c r="G34" i="23"/>
  <c r="G19" i="23" l="1"/>
  <c r="H19" i="23"/>
  <c r="F17" i="23"/>
  <c r="F19" i="23" l="1"/>
  <c r="H26" i="22"/>
  <c r="G26" i="22"/>
  <c r="H16" i="22"/>
  <c r="G16" i="22"/>
  <c r="G42" i="18"/>
  <c r="G51" i="16"/>
  <c r="I17" i="21"/>
  <c r="H17" i="21"/>
  <c r="G16" i="21"/>
  <c r="G15" i="21"/>
  <c r="G14" i="21"/>
  <c r="G32" i="18"/>
  <c r="G82" i="21" l="1"/>
  <c r="I42" i="21"/>
  <c r="I47" i="21"/>
  <c r="I44" i="21"/>
  <c r="I48" i="21"/>
  <c r="F26" i="22"/>
  <c r="F16" i="22"/>
  <c r="G17" i="21"/>
  <c r="F32" i="21" l="1"/>
  <c r="G46" i="21"/>
  <c r="I46" i="21" s="1"/>
  <c r="G43" i="21"/>
  <c r="G41" i="21"/>
  <c r="G56" i="21"/>
  <c r="H57" i="21" s="1"/>
  <c r="I41" i="21" l="1"/>
  <c r="I43" i="21"/>
  <c r="G31" i="21"/>
  <c r="G27" i="21"/>
  <c r="G26" i="21"/>
  <c r="G32" i="21" s="1"/>
  <c r="H72" i="21"/>
  <c r="H73" i="21"/>
  <c r="H63" i="21"/>
  <c r="G28" i="21"/>
  <c r="H66" i="21"/>
  <c r="H68" i="21"/>
  <c r="H71" i="21"/>
  <c r="G29" i="21"/>
  <c r="H60" i="21"/>
  <c r="H59" i="21"/>
  <c r="G30" i="21"/>
  <c r="H62" i="21"/>
  <c r="H64" i="21"/>
  <c r="H67" i="21"/>
  <c r="H69" i="21"/>
  <c r="G45" i="21"/>
  <c r="I45" i="21" s="1"/>
  <c r="H58" i="21"/>
  <c r="H56" i="21" s="1"/>
  <c r="H61" i="21"/>
  <c r="H65" i="21"/>
  <c r="H70" i="21"/>
  <c r="H74" i="21"/>
  <c r="G40" i="21"/>
  <c r="G43" i="16"/>
  <c r="G59" i="16"/>
  <c r="I40" i="21" l="1"/>
  <c r="H40" i="21"/>
  <c r="H85" i="16"/>
  <c r="H86" i="16"/>
  <c r="H76" i="16"/>
  <c r="H79" i="16"/>
  <c r="H62" i="16"/>
  <c r="H61" i="16"/>
  <c r="G49" i="21"/>
  <c r="H75" i="16"/>
  <c r="H84" i="16"/>
  <c r="G41" i="18"/>
  <c r="I49" i="21" l="1"/>
  <c r="H41" i="21"/>
  <c r="H43" i="21"/>
  <c r="H42" i="21"/>
  <c r="H48" i="21"/>
  <c r="H47" i="21"/>
  <c r="H44" i="21"/>
  <c r="H46" i="21"/>
  <c r="H45" i="21"/>
  <c r="H49" i="21" s="1"/>
  <c r="G42" i="16" l="1"/>
  <c r="H80" i="16" l="1"/>
  <c r="H69" i="16"/>
  <c r="H78" i="16"/>
  <c r="H60" i="16"/>
  <c r="H81" i="16" l="1"/>
  <c r="H87" i="16" l="1"/>
  <c r="G31" i="18" l="1"/>
  <c r="G55" i="18" s="1"/>
  <c r="F21" i="18"/>
  <c r="G145" i="18" l="1"/>
  <c r="G15" i="18"/>
  <c r="I30" i="18"/>
  <c r="I29" i="18"/>
  <c r="I28" i="18"/>
  <c r="I55" i="18"/>
  <c r="H30" i="18"/>
  <c r="H29" i="18"/>
  <c r="H28" i="18"/>
  <c r="I36" i="18"/>
  <c r="I39" i="18"/>
  <c r="I38" i="18"/>
  <c r="I37" i="18"/>
  <c r="I40" i="18"/>
  <c r="I50" i="18"/>
  <c r="I49" i="18"/>
  <c r="H49" i="18"/>
  <c r="H50" i="18"/>
  <c r="H31" i="18"/>
  <c r="H39" i="18"/>
  <c r="H37" i="18"/>
  <c r="H38" i="18"/>
  <c r="I47" i="18"/>
  <c r="I53" i="18"/>
  <c r="I33" i="18"/>
  <c r="I44" i="18"/>
  <c r="I48" i="18"/>
  <c r="I54" i="18"/>
  <c r="I45" i="18"/>
  <c r="I51" i="18"/>
  <c r="I43" i="18"/>
  <c r="I34" i="18"/>
  <c r="I46" i="18"/>
  <c r="I52" i="18"/>
  <c r="I35" i="18"/>
  <c r="I32" i="18"/>
  <c r="I42" i="18"/>
  <c r="I41" i="18"/>
  <c r="I31" i="18"/>
  <c r="H41" i="18"/>
  <c r="H54" i="18"/>
  <c r="H34" i="18"/>
  <c r="H53" i="18"/>
  <c r="G16" i="18"/>
  <c r="G20" i="18"/>
  <c r="G17" i="18"/>
  <c r="G19" i="18"/>
  <c r="G18" i="18"/>
  <c r="G21" i="18" l="1"/>
  <c r="H55" i="18"/>
  <c r="F31" i="16"/>
  <c r="G95" i="16" s="1"/>
  <c r="U73" i="9"/>
  <c r="U72" i="9"/>
  <c r="U64" i="9"/>
  <c r="U63" i="9"/>
  <c r="U46" i="9"/>
  <c r="U45" i="9"/>
  <c r="U26" i="9"/>
  <c r="U25" i="9"/>
  <c r="U17" i="9"/>
  <c r="U16" i="9"/>
  <c r="R73" i="9"/>
  <c r="R72" i="9"/>
  <c r="R64" i="9"/>
  <c r="R63" i="9"/>
  <c r="R46" i="9"/>
  <c r="R45" i="9"/>
  <c r="R26" i="9"/>
  <c r="R25" i="9"/>
  <c r="R17" i="9"/>
  <c r="R16" i="9"/>
  <c r="O73" i="9"/>
  <c r="O72" i="9"/>
  <c r="L73" i="9"/>
  <c r="L72" i="9"/>
  <c r="I73" i="9"/>
  <c r="I72" i="9"/>
  <c r="F73" i="9"/>
  <c r="F72" i="9"/>
  <c r="O64" i="9"/>
  <c r="O63" i="9"/>
  <c r="L64" i="9"/>
  <c r="L63" i="9"/>
  <c r="I64" i="9"/>
  <c r="I63" i="9"/>
  <c r="F64" i="9"/>
  <c r="F63" i="9"/>
  <c r="O46" i="9"/>
  <c r="O45" i="9"/>
  <c r="L46" i="9"/>
  <c r="L45" i="9"/>
  <c r="I46" i="9"/>
  <c r="I45" i="9"/>
  <c r="F46" i="9"/>
  <c r="F45" i="9"/>
  <c r="O26" i="9"/>
  <c r="O25" i="9"/>
  <c r="L26" i="9"/>
  <c r="L25" i="9"/>
  <c r="I26" i="9"/>
  <c r="I25" i="9"/>
  <c r="F26" i="9"/>
  <c r="F25" i="9"/>
  <c r="O17" i="9"/>
  <c r="O16" i="9"/>
  <c r="L17" i="9"/>
  <c r="L16" i="9"/>
  <c r="I17" i="9"/>
  <c r="I16" i="9"/>
  <c r="F17" i="9"/>
  <c r="F16" i="9"/>
  <c r="G25" i="16" l="1"/>
  <c r="G26" i="16"/>
  <c r="I39" i="16"/>
  <c r="I47" i="16"/>
  <c r="I48" i="16"/>
  <c r="I40" i="16"/>
  <c r="I52" i="16"/>
  <c r="I41" i="16"/>
  <c r="I45" i="16"/>
  <c r="I49" i="16"/>
  <c r="I46" i="16"/>
  <c r="I50" i="16"/>
  <c r="I44" i="16"/>
  <c r="I51" i="16"/>
  <c r="I43" i="16"/>
  <c r="I42" i="16"/>
  <c r="H63" i="16"/>
  <c r="H70" i="16"/>
  <c r="G28" i="16"/>
  <c r="H66" i="16"/>
  <c r="H68" i="16"/>
  <c r="H64" i="16"/>
  <c r="G29" i="16"/>
  <c r="G30" i="16"/>
  <c r="H82" i="16"/>
  <c r="H83" i="16"/>
  <c r="H71" i="16"/>
  <c r="H77" i="16"/>
  <c r="H74" i="16"/>
  <c r="H65" i="16"/>
  <c r="H59" i="16"/>
  <c r="H73" i="16"/>
  <c r="H67" i="16"/>
  <c r="H72" i="16"/>
  <c r="G27" i="16"/>
  <c r="G31" i="16" l="1"/>
  <c r="H46" i="18"/>
  <c r="H40" i="18"/>
  <c r="H45" i="18"/>
  <c r="H48" i="18"/>
  <c r="H44" i="18"/>
  <c r="H35" i="18"/>
  <c r="H36" i="18"/>
  <c r="H43" i="18"/>
  <c r="H42" i="18"/>
  <c r="H32" i="18"/>
  <c r="H52" i="18"/>
  <c r="H51" i="18"/>
  <c r="H47" i="18"/>
  <c r="H33" i="18"/>
  <c r="H106" i="18"/>
  <c r="H113" i="18"/>
  <c r="H85" i="18"/>
  <c r="H64" i="18"/>
  <c r="H66" i="18"/>
  <c r="H121" i="18"/>
  <c r="H108" i="18"/>
  <c r="H115" i="18"/>
  <c r="H107" i="18"/>
  <c r="H72" i="18"/>
  <c r="H127" i="18"/>
  <c r="H69" i="18"/>
  <c r="H111" i="18"/>
  <c r="H131" i="18"/>
  <c r="H104" i="18"/>
  <c r="H134" i="18"/>
  <c r="H117" i="18"/>
  <c r="H123" i="18"/>
  <c r="H129" i="18"/>
  <c r="H79" i="18"/>
  <c r="H67" i="18"/>
  <c r="H126" i="18"/>
  <c r="H94" i="18"/>
  <c r="H98" i="18"/>
  <c r="H80" i="18"/>
  <c r="H135" i="18"/>
  <c r="H112" i="18"/>
  <c r="H125" i="18"/>
  <c r="H83" i="18"/>
  <c r="H89" i="18"/>
  <c r="H92" i="18"/>
  <c r="H110" i="18"/>
  <c r="H120" i="18"/>
  <c r="H91" i="18"/>
  <c r="H88" i="18"/>
  <c r="H133" i="18"/>
  <c r="H68" i="18"/>
  <c r="H74" i="18"/>
  <c r="H75" i="18"/>
  <c r="H70" i="18"/>
  <c r="H116" i="18"/>
  <c r="H132" i="18"/>
  <c r="H84" i="18"/>
  <c r="H96" i="18"/>
  <c r="H130" i="18"/>
  <c r="H76" i="18"/>
  <c r="H65" i="18"/>
  <c r="H87" i="18"/>
  <c r="H78" i="18"/>
  <c r="H77" i="18"/>
  <c r="H114" i="18"/>
  <c r="H81" i="18"/>
  <c r="H93" i="18"/>
  <c r="H82" i="18"/>
  <c r="H124" i="18"/>
  <c r="H90" i="18"/>
  <c r="H95" i="18"/>
  <c r="H97" i="18"/>
  <c r="H109" i="18"/>
  <c r="H86" i="18"/>
  <c r="H62" i="18"/>
  <c r="H71" i="18"/>
  <c r="H122" i="18"/>
  <c r="H119" i="18"/>
  <c r="H105" i="18"/>
  <c r="H128" i="18"/>
  <c r="G103" i="18"/>
  <c r="H103" i="18" s="1"/>
  <c r="H73" i="18"/>
  <c r="G38" i="16" l="1"/>
  <c r="G53" i="16" l="1"/>
  <c r="I38" i="16"/>
  <c r="I53" i="16" s="1"/>
  <c r="H38" i="16"/>
  <c r="H49" i="16" l="1"/>
  <c r="H40" i="16"/>
  <c r="H48" i="16"/>
  <c r="H42" i="16"/>
  <c r="H53" i="16" s="1"/>
  <c r="H39" i="16"/>
  <c r="H46" i="16"/>
  <c r="H43" i="16"/>
  <c r="H41" i="16"/>
  <c r="H52" i="16"/>
  <c r="H50" i="16"/>
  <c r="H44" i="16"/>
  <c r="H51" i="16"/>
  <c r="H45" i="16"/>
  <c r="H47" i="16"/>
</calcChain>
</file>

<file path=xl/sharedStrings.xml><?xml version="1.0" encoding="utf-8"?>
<sst xmlns="http://schemas.openxmlformats.org/spreadsheetml/2006/main" count="1360" uniqueCount="341">
  <si>
    <t>CUADRO RESUMEN</t>
  </si>
  <si>
    <t>RESUMEN ÁMBITO FORAL y MUNICIPAL</t>
  </si>
  <si>
    <t>ENTIDADES</t>
  </si>
  <si>
    <t>ASESORAM. JURÍDICO</t>
  </si>
  <si>
    <t>ATENCIÓN PSICOLÓGICA</t>
  </si>
  <si>
    <t>F</t>
  </si>
  <si>
    <t>DIPUTACIÓN FORAL BIZKAIA</t>
  </si>
  <si>
    <t>p</t>
  </si>
  <si>
    <t>-</t>
  </si>
  <si>
    <t>Alonsotegi</t>
  </si>
  <si>
    <t>Amorebieta-Etxano</t>
  </si>
  <si>
    <t>Arakaldo</t>
  </si>
  <si>
    <t>Arrigorriaga</t>
  </si>
  <si>
    <t>Balmaseda</t>
  </si>
  <si>
    <t>Barakaldo</t>
  </si>
  <si>
    <t>Basauri</t>
  </si>
  <si>
    <t>Bermeo</t>
  </si>
  <si>
    <t>Berriz</t>
  </si>
  <si>
    <t>Bilbao</t>
  </si>
  <si>
    <t>Durango</t>
  </si>
  <si>
    <t>Erandio</t>
  </si>
  <si>
    <t>Ermua</t>
  </si>
  <si>
    <t>Etxebarri</t>
  </si>
  <si>
    <t>Galdakao</t>
  </si>
  <si>
    <t>Gatika</t>
  </si>
  <si>
    <t>Getxo</t>
  </si>
  <si>
    <t>Leioa</t>
  </si>
  <si>
    <t>Mallabia</t>
  </si>
  <si>
    <t>Muskiz</t>
  </si>
  <si>
    <t>Ortuella</t>
  </si>
  <si>
    <t>Orozko</t>
  </si>
  <si>
    <t>Portugalete</t>
  </si>
  <si>
    <t>Santurtzi</t>
  </si>
  <si>
    <t>Sestao</t>
  </si>
  <si>
    <t>Ugao-Miraballes</t>
  </si>
  <si>
    <t>Zalla</t>
  </si>
  <si>
    <t>Zaratamo</t>
  </si>
  <si>
    <t>Zeberio</t>
  </si>
  <si>
    <t>Zierbena</t>
  </si>
  <si>
    <t>RESUMEN ÁMBITO MANCOMUNIDADES</t>
  </si>
  <si>
    <t>ARRATIA</t>
  </si>
  <si>
    <t>BUSTURIALDEA</t>
  </si>
  <si>
    <t>ENCARTACIONES</t>
  </si>
  <si>
    <t>LEA-ARTIBAI</t>
  </si>
  <si>
    <t>TXORIERRI</t>
  </si>
  <si>
    <t>RESUMEN</t>
  </si>
  <si>
    <t>I. Ámbito: PROTECCIÓN SOCIAL</t>
  </si>
  <si>
    <t>TOTAL</t>
  </si>
  <si>
    <t>I.C. Datos de Atención Psicológica</t>
  </si>
  <si>
    <t xml:space="preserve">PERSONAS </t>
  </si>
  <si>
    <t>ATENDIDAS</t>
  </si>
  <si>
    <t>Total de personas atendidas</t>
  </si>
  <si>
    <t xml:space="preserve">N.º de mujeres </t>
  </si>
  <si>
    <t>N.º de mujeres con hijas e hijos a cargo</t>
  </si>
  <si>
    <t xml:space="preserve">Edad media </t>
  </si>
  <si>
    <t>% mujeres menores de 30 años</t>
  </si>
  <si>
    <t>Gernika-Lumo</t>
  </si>
  <si>
    <t>Total de menores</t>
  </si>
  <si>
    <t>Urduña/Orduña</t>
  </si>
  <si>
    <t>Maruri-Jatabe</t>
  </si>
  <si>
    <t>Valle de Trápaga-Trapagaran</t>
  </si>
  <si>
    <t xml:space="preserve">           </t>
  </si>
  <si>
    <t xml:space="preserve">             </t>
  </si>
  <si>
    <t>ÁMBITO DE MUNICIPIOS Y MANCOMUNIDADES</t>
  </si>
  <si>
    <t>Elaboración propia.</t>
  </si>
  <si>
    <t>%</t>
  </si>
  <si>
    <t>Derio</t>
  </si>
  <si>
    <t>Güeñes</t>
  </si>
  <si>
    <t>Igorre</t>
  </si>
  <si>
    <t>Lekeitio</t>
  </si>
  <si>
    <t>Markina-Xemein</t>
  </si>
  <si>
    <t>Ondarroa</t>
  </si>
  <si>
    <r>
      <t xml:space="preserve"> Barakaldo</t>
    </r>
    <r>
      <rPr>
        <sz val="9"/>
        <rFont val="Arial"/>
        <family val="2"/>
      </rPr>
      <t xml:space="preserve"> </t>
    </r>
  </si>
  <si>
    <t xml:space="preserve"> Barakaldo </t>
  </si>
  <si>
    <r>
      <t xml:space="preserve"> Bilbao </t>
    </r>
    <r>
      <rPr>
        <vertAlign val="superscript"/>
        <sz val="9"/>
        <rFont val="Arial"/>
        <family val="2"/>
      </rPr>
      <t>(1)</t>
    </r>
  </si>
  <si>
    <t xml:space="preserve">% s/ total mujeres </t>
  </si>
  <si>
    <t>EUROPA</t>
  </si>
  <si>
    <t>ÁFRICA</t>
  </si>
  <si>
    <t>MAGREB</t>
  </si>
  <si>
    <t>MARRUECOS</t>
  </si>
  <si>
    <t>RESTO ÁFRICA</t>
  </si>
  <si>
    <t>AMÉRICA</t>
  </si>
  <si>
    <t>LATINOAMÉRICA</t>
  </si>
  <si>
    <t>ARGENTINA</t>
  </si>
  <si>
    <t>COLOMBIA</t>
  </si>
  <si>
    <t>ECUADOR</t>
  </si>
  <si>
    <t>PARAGUAY</t>
  </si>
  <si>
    <t xml:space="preserve">TOTAL </t>
  </si>
  <si>
    <t>BOLIVIA</t>
  </si>
  <si>
    <t>PERÚ</t>
  </si>
  <si>
    <t>ACOGIDA</t>
  </si>
  <si>
    <t>Total personas</t>
  </si>
  <si>
    <t>Mujeres</t>
  </si>
  <si>
    <t>MUNICIPIO</t>
  </si>
  <si>
    <t>Ascendiente</t>
  </si>
  <si>
    <t>Descendiente</t>
  </si>
  <si>
    <t>Otros</t>
  </si>
  <si>
    <t>EDAD</t>
  </si>
  <si>
    <t>Violencia sexual</t>
  </si>
  <si>
    <t>Uribe Kosta</t>
  </si>
  <si>
    <t>Cónyuge/ Pareja/ Novio</t>
  </si>
  <si>
    <t>6 años</t>
  </si>
  <si>
    <t>7 años</t>
  </si>
  <si>
    <t>8 años</t>
  </si>
  <si>
    <t>9 años</t>
  </si>
  <si>
    <t>10 años</t>
  </si>
  <si>
    <t>11 años</t>
  </si>
  <si>
    <t>12 años</t>
  </si>
  <si>
    <t>13 años</t>
  </si>
  <si>
    <t>14 años</t>
  </si>
  <si>
    <t>15 años</t>
  </si>
  <si>
    <t>16 años</t>
  </si>
  <si>
    <t xml:space="preserve">17 años </t>
  </si>
  <si>
    <t xml:space="preserve">Menor de 5 años </t>
  </si>
  <si>
    <t xml:space="preserve">Lemoa </t>
  </si>
  <si>
    <t>31-40</t>
  </si>
  <si>
    <t>41-50</t>
  </si>
  <si>
    <t>51-64</t>
  </si>
  <si>
    <t>(1)</t>
  </si>
  <si>
    <t>LEA IBARRA</t>
  </si>
  <si>
    <t>URIBE KOSTA</t>
  </si>
  <si>
    <t>Sopela</t>
  </si>
  <si>
    <t>T</t>
  </si>
  <si>
    <t>M</t>
  </si>
  <si>
    <t>H</t>
  </si>
  <si>
    <t>Na</t>
  </si>
  <si>
    <t>No</t>
  </si>
  <si>
    <t>Para facilitar la visualización de datos se ha utilizado la siguiente nomenclatura en la cabecera de las tablas: T-Total / M-Mujer / H-Hombre / Na-Niña / No-Niño</t>
  </si>
  <si>
    <t xml:space="preserve">Casos nuevos* </t>
  </si>
  <si>
    <t>07</t>
  </si>
  <si>
    <t>08</t>
  </si>
  <si>
    <t>09</t>
  </si>
  <si>
    <t>Abadiño</t>
  </si>
  <si>
    <t>Bakio</t>
  </si>
  <si>
    <t>BRASIL</t>
  </si>
  <si>
    <t>NICARAGUA</t>
  </si>
  <si>
    <r>
      <t xml:space="preserve"> Uribe Kosta</t>
    </r>
    <r>
      <rPr>
        <vertAlign val="superscript"/>
        <sz val="9"/>
        <rFont val="Arial"/>
        <family val="2"/>
      </rPr>
      <t xml:space="preserve"> </t>
    </r>
  </si>
  <si>
    <t xml:space="preserve">                          </t>
  </si>
  <si>
    <t>Fruiz</t>
  </si>
  <si>
    <t>LUGAR DE NACIMIENTO</t>
  </si>
  <si>
    <t>*Casos iniciados o reabiertos en el año.</t>
  </si>
  <si>
    <t>Fuente: Municipios y mancomunidades THB.</t>
  </si>
  <si>
    <t>HONDURAS</t>
  </si>
  <si>
    <t>18-20</t>
  </si>
  <si>
    <t>21-30</t>
  </si>
  <si>
    <t>MUNGIALDE</t>
  </si>
  <si>
    <t>Mungialde</t>
  </si>
  <si>
    <t>≥ 65</t>
  </si>
  <si>
    <t>VENEZUELA</t>
  </si>
  <si>
    <t>MERINDAD DE DURANGO</t>
  </si>
  <si>
    <t>Abanto y Ciérvana-Abanto Zierbena</t>
  </si>
  <si>
    <t>Lezama</t>
  </si>
  <si>
    <t>Basuri</t>
  </si>
  <si>
    <t>CARACTERÍSTICAS (%)</t>
  </si>
  <si>
    <t>De 18 a 64 años</t>
  </si>
  <si>
    <t>De 65 o más años</t>
  </si>
  <si>
    <t>Con discapaci-dad</t>
  </si>
  <si>
    <t>Nacida en país extranjero</t>
  </si>
  <si>
    <t>Menor de 18 años</t>
  </si>
  <si>
    <t xml:space="preserve">Menor de 18 años </t>
  </si>
  <si>
    <t xml:space="preserve">De 65 o más años </t>
  </si>
  <si>
    <t xml:space="preserve">Con discapaci-dad </t>
  </si>
  <si>
    <t>INTERV. FAM. MENORES VG</t>
  </si>
  <si>
    <r>
      <t xml:space="preserve">Mujeres con problem. violencia </t>
    </r>
    <r>
      <rPr>
        <b/>
        <vertAlign val="superscript"/>
        <sz val="8"/>
        <rFont val="Arial"/>
        <family val="2"/>
      </rPr>
      <t>3</t>
    </r>
  </si>
  <si>
    <r>
      <t xml:space="preserve"> Bilbao </t>
    </r>
    <r>
      <rPr>
        <vertAlign val="superscript"/>
        <sz val="9"/>
        <rFont val="Arial"/>
        <family val="2"/>
      </rPr>
      <t>4</t>
    </r>
  </si>
  <si>
    <t>(4)</t>
  </si>
  <si>
    <t>ARGELIA</t>
  </si>
  <si>
    <t>Dima</t>
  </si>
  <si>
    <t>Zaldibar</t>
  </si>
  <si>
    <t>Plentzia</t>
  </si>
  <si>
    <t>Txorierri</t>
  </si>
  <si>
    <t>Elorrio</t>
  </si>
  <si>
    <t>Iurreta</t>
  </si>
  <si>
    <t>Mundaka</t>
  </si>
  <si>
    <t xml:space="preserve"> Erandio </t>
  </si>
  <si>
    <t>(')</t>
  </si>
  <si>
    <t xml:space="preserve">LUGAR DE NACIMIENTO </t>
  </si>
  <si>
    <t xml:space="preserve">Barakaldo </t>
  </si>
  <si>
    <t>Lanestosa</t>
  </si>
  <si>
    <t>Zamudio</t>
  </si>
  <si>
    <t>URUGUAY</t>
  </si>
  <si>
    <t>ASIA</t>
  </si>
  <si>
    <t>Artea</t>
  </si>
  <si>
    <t>Gordexola</t>
  </si>
  <si>
    <t>Gorliz</t>
  </si>
  <si>
    <t>Mungia</t>
  </si>
  <si>
    <t>Pareja/
expareja</t>
  </si>
  <si>
    <t>Violencia
Sexual</t>
  </si>
  <si>
    <t>Total</t>
  </si>
  <si>
    <t>Arantzazu</t>
  </si>
  <si>
    <t>Areatza</t>
  </si>
  <si>
    <t>Artzentales</t>
  </si>
  <si>
    <t>Bedia</t>
  </si>
  <si>
    <t>Berango</t>
  </si>
  <si>
    <t xml:space="preserve">Ispaster </t>
  </si>
  <si>
    <t>CHILE</t>
  </si>
  <si>
    <t>Aulesti</t>
  </si>
  <si>
    <t>Lemoa</t>
  </si>
  <si>
    <t>Intrafam.</t>
  </si>
  <si>
    <t>[1]</t>
  </si>
  <si>
    <t>ATENCIÓN COMUNIT.</t>
  </si>
  <si>
    <t>Dpto. Empleo, Cohesión Social e Igualdad. Diputación Foral de Bizkaia.</t>
  </si>
  <si>
    <t>Dpto. de Empleo, Cohesión Social e Igualdad. Diputación Foral de Bizkaia.</t>
  </si>
  <si>
    <t xml:space="preserve">9 - 12 h </t>
  </si>
  <si>
    <r>
      <t>p</t>
    </r>
    <r>
      <rPr>
        <b/>
        <sz val="8"/>
        <color indexed="62"/>
        <rFont val="Arial"/>
        <family val="2"/>
      </rPr>
      <t>[2]</t>
    </r>
  </si>
  <si>
    <t>ÁMBITO FORAL- 1 (GENERAL)</t>
  </si>
  <si>
    <t>VIOLENCIA DE PAREJA/ EXPAREJA (CASOS NUEVOS)</t>
  </si>
  <si>
    <t>INTRAFAMILIAR</t>
  </si>
  <si>
    <t>Arrankudiaga-Zollo</t>
  </si>
  <si>
    <t>Berriatua</t>
  </si>
  <si>
    <t>Etxebarria</t>
  </si>
  <si>
    <t>Forua</t>
  </si>
  <si>
    <t>Larrabetzu</t>
  </si>
  <si>
    <t>Loiu</t>
  </si>
  <si>
    <t>Ubide</t>
  </si>
  <si>
    <t>Urduliz</t>
  </si>
  <si>
    <t>TÚNEZ</t>
  </si>
  <si>
    <t>SUDÁFRICA</t>
  </si>
  <si>
    <t>RELACIÓN PERSONA AGRESORA</t>
  </si>
  <si>
    <t>CHINA</t>
  </si>
  <si>
    <t>VIOLENCIA PAREJA E</t>
  </si>
  <si>
    <t>CAPV y otras CC.AA.</t>
  </si>
  <si>
    <t>Extranjero</t>
  </si>
  <si>
    <t>Pareja/expareja</t>
  </si>
  <si>
    <t>ÁMBITO FORAL- 5 (VÍCTIMAS INDIRECTAS)</t>
  </si>
  <si>
    <t>ÁMBITO FORAL- 6 (PERSONAS AGRESORAS)</t>
  </si>
  <si>
    <t>ÁMBITO FORAL- 7 (MENORES)</t>
  </si>
  <si>
    <r>
      <rPr>
        <b/>
        <u/>
        <sz val="9"/>
        <rFont val="Arial"/>
        <family val="2"/>
      </rPr>
      <t>9.1.</t>
    </r>
    <r>
      <rPr>
        <u/>
        <sz val="9"/>
        <rFont val="Arial"/>
        <family val="2"/>
      </rPr>
      <t xml:space="preserve"> Por edad y tipo de violencia </t>
    </r>
  </si>
  <si>
    <t>V. PAREJA</t>
  </si>
  <si>
    <t>V. INTRAFAM</t>
  </si>
  <si>
    <t>Niñas</t>
  </si>
  <si>
    <t>Niños</t>
  </si>
  <si>
    <t>Hombres</t>
  </si>
  <si>
    <t>Relación de entidades de ámbito foral, municipal y mancomunado y su disponibilidad de recursos de Acogida específicos (Pisos/Centros), Asesoramiento Jurídico, Atención Psicológica, Atención Comunitaria (programas de intervención socioeducativa y psicosocial) e Intervención Familiar Especializada en menores víctimas de violencia de género. Bizkaia. 2023.</t>
  </si>
  <si>
    <t>ÁMBITO FORAL- 3 (VIOLENCIA INTRAFAMILIAR)</t>
  </si>
  <si>
    <t>ÁMBITO FORAL- 4 (VIOLENCIA SEXUAL)</t>
  </si>
  <si>
    <t>Fuente: Servicio de Protección frente a la Violencia Machista y de Apoyo a las Familias. Dpto. de Empleo, Cohesión Social e Igualdad. Diputación Foral de Bizkaia.</t>
  </si>
  <si>
    <t xml:space="preserve">Fuente: Servicio de Protección frente a la Violencia Machista y de Apoyo a las Familias. </t>
  </si>
  <si>
    <t>Fuente: Servicio de Protección frente a la Violencia Machista y de Apoyo a las Familias.</t>
  </si>
  <si>
    <t>Fuente:  Servicio de Protección frente a la Violencia Machista y de Apoyo a las Familias.</t>
  </si>
  <si>
    <t xml:space="preserve">Fuente:  Servicio de Protección frente a la Violencia Machista y de Apoyo a las Familias. </t>
  </si>
  <si>
    <r>
      <t xml:space="preserve">Tabla 1. </t>
    </r>
    <r>
      <rPr>
        <sz val="10"/>
        <rFont val="Arial"/>
        <family val="2"/>
      </rPr>
      <t xml:space="preserve">Servicio de Atención Psicológica de la DFB. Series de evolución. </t>
    </r>
  </si>
  <si>
    <r>
      <t>2.1.</t>
    </r>
    <r>
      <rPr>
        <sz val="9"/>
        <color indexed="18"/>
        <rFont val="Arial"/>
        <family val="2"/>
      </rPr>
      <t xml:space="preserve"> Por edad (intervalos)</t>
    </r>
  </si>
  <si>
    <r>
      <t xml:space="preserve">2.2. </t>
    </r>
    <r>
      <rPr>
        <sz val="9"/>
        <color indexed="18"/>
        <rFont val="Arial"/>
        <family val="2"/>
      </rPr>
      <t xml:space="preserve">Por lugar de nacimiento de mujeres extranjeras </t>
    </r>
  </si>
  <si>
    <r>
      <t>2.3.</t>
    </r>
    <r>
      <rPr>
        <sz val="9"/>
        <color indexed="18"/>
        <rFont val="Arial"/>
        <family val="2"/>
      </rPr>
      <t xml:space="preserve"> Por municipio de residencia</t>
    </r>
  </si>
  <si>
    <r>
      <t>2.4.</t>
    </r>
    <r>
      <rPr>
        <sz val="9"/>
        <color indexed="18"/>
        <rFont val="Arial"/>
        <family val="2"/>
      </rPr>
      <t xml:space="preserve"> Por discapacidad</t>
    </r>
  </si>
  <si>
    <t>ÁMBITO FORAL- 2 (VIOLENCIA PAREJA/ EXPAREJA)</t>
  </si>
  <si>
    <r>
      <t xml:space="preserve">1.1. </t>
    </r>
    <r>
      <rPr>
        <u/>
        <sz val="9"/>
        <rFont val="Arial"/>
        <family val="2"/>
      </rPr>
      <t>Personas atendidas por sexo y tipo de caso. 2005-2023</t>
    </r>
  </si>
  <si>
    <r>
      <t xml:space="preserve">1.2. </t>
    </r>
    <r>
      <rPr>
        <u/>
        <sz val="9"/>
        <rFont val="Arial"/>
        <family val="2"/>
      </rPr>
      <t>Violencia de pareja y violencia intrafamiliar: víctimas adultas por sexo y tipo de caso. 2005-2023</t>
    </r>
  </si>
  <si>
    <r>
      <t xml:space="preserve">1.3. </t>
    </r>
    <r>
      <rPr>
        <u/>
        <sz val="9"/>
        <rFont val="Arial"/>
        <family val="2"/>
      </rPr>
      <t>Violencia de pareja: indicadores generales (casos nuevos). 2007-2023</t>
    </r>
  </si>
  <si>
    <r>
      <t xml:space="preserve">1.4. </t>
    </r>
    <r>
      <rPr>
        <u/>
        <sz val="9"/>
        <rFont val="Arial"/>
        <family val="2"/>
      </rPr>
      <t>Violencia sexual: víctimas adultas por sexo y tipo de caso. 2005-2023</t>
    </r>
  </si>
  <si>
    <r>
      <t xml:space="preserve">1.5. </t>
    </r>
    <r>
      <rPr>
        <u/>
        <sz val="9"/>
        <rFont val="Arial"/>
        <family val="2"/>
      </rPr>
      <t>Víctimas indirectas por sexo y tipo de caso. 2007-2023</t>
    </r>
  </si>
  <si>
    <r>
      <t xml:space="preserve">1.6. </t>
    </r>
    <r>
      <rPr>
        <u/>
        <sz val="9"/>
        <rFont val="Arial"/>
        <family val="2"/>
      </rPr>
      <t>Personas agresoras por sexo y tipo de caso. 2005-2023</t>
    </r>
  </si>
  <si>
    <r>
      <t xml:space="preserve">2.1. </t>
    </r>
    <r>
      <rPr>
        <u/>
        <sz val="9"/>
        <rFont val="Arial"/>
        <family val="2"/>
      </rPr>
      <t>Por edad (intervalos)</t>
    </r>
  </si>
  <si>
    <r>
      <t xml:space="preserve">2.2. </t>
    </r>
    <r>
      <rPr>
        <u/>
        <sz val="9"/>
        <rFont val="Arial"/>
        <family val="2"/>
      </rPr>
      <t>Por  lugar de nacimiento de mujeres extranjeras</t>
    </r>
  </si>
  <si>
    <t xml:space="preserve">*Acreditada o no acreditada </t>
  </si>
  <si>
    <t>Con discapacidad*</t>
  </si>
  <si>
    <t>Persona conocida</t>
  </si>
  <si>
    <t>Persona desconocida</t>
  </si>
  <si>
    <t>Familiar ascendiente</t>
  </si>
  <si>
    <t>Familiar descendiente</t>
  </si>
  <si>
    <t>Karrantza Harana/ Valle de Carranza</t>
  </si>
  <si>
    <t>Violencia de pareja/ex.</t>
  </si>
  <si>
    <t>*Precipitante de la atención: tipo de violencia sufrido por la víctima directa</t>
  </si>
  <si>
    <r>
      <t xml:space="preserve">Tabla 3. </t>
    </r>
    <r>
      <rPr>
        <sz val="10"/>
        <rFont val="Arial"/>
        <family val="2"/>
      </rPr>
      <t xml:space="preserve">Servicio de Atención Psicológica de la DFB. Violencia intrafamiliar. Casos nuevos de personas atendidas por sexo según relación con la persona agresora. 2023. </t>
    </r>
  </si>
  <si>
    <r>
      <t>4.1.</t>
    </r>
    <r>
      <rPr>
        <sz val="9"/>
        <color indexed="18"/>
        <rFont val="Arial"/>
        <family val="2"/>
      </rPr>
      <t xml:space="preserve"> Por edad (intervalos)</t>
    </r>
  </si>
  <si>
    <r>
      <t xml:space="preserve">4.2. </t>
    </r>
    <r>
      <rPr>
        <sz val="9"/>
        <color indexed="18"/>
        <rFont val="Arial"/>
        <family val="2"/>
      </rPr>
      <t xml:space="preserve">Por lugar de nacimiento de mujeres extranjeras </t>
    </r>
  </si>
  <si>
    <r>
      <t>4.3.</t>
    </r>
    <r>
      <rPr>
        <sz val="9"/>
        <color indexed="18"/>
        <rFont val="Arial"/>
        <family val="2"/>
      </rPr>
      <t xml:space="preserve"> Por municipio de residencia</t>
    </r>
  </si>
  <si>
    <r>
      <t>4.4.</t>
    </r>
    <r>
      <rPr>
        <sz val="9"/>
        <color indexed="18"/>
        <rFont val="Arial"/>
        <family val="2"/>
      </rPr>
      <t xml:space="preserve"> Por discapacidad</t>
    </r>
  </si>
  <si>
    <r>
      <t>6.1.</t>
    </r>
    <r>
      <rPr>
        <sz val="9"/>
        <color indexed="18"/>
        <rFont val="Arial"/>
        <family val="2"/>
      </rPr>
      <t xml:space="preserve"> Por edad (intervalos)</t>
    </r>
  </si>
  <si>
    <r>
      <t>6.2.</t>
    </r>
    <r>
      <rPr>
        <sz val="9"/>
        <color indexed="18"/>
        <rFont val="Arial"/>
        <family val="2"/>
      </rPr>
      <t xml:space="preserve"> Por lugar de nacimiento de mujeres extranjeras </t>
    </r>
  </si>
  <si>
    <r>
      <t xml:space="preserve">6.3. </t>
    </r>
    <r>
      <rPr>
        <sz val="9"/>
        <color indexed="18"/>
        <rFont val="Arial"/>
        <family val="2"/>
      </rPr>
      <t>Por municipio de residencia</t>
    </r>
  </si>
  <si>
    <r>
      <t>6.4.</t>
    </r>
    <r>
      <rPr>
        <sz val="9"/>
        <color indexed="18"/>
        <rFont val="Arial"/>
        <family val="2"/>
      </rPr>
      <t xml:space="preserve"> Por discapacidad</t>
    </r>
  </si>
  <si>
    <r>
      <t xml:space="preserve">Tabla 7. </t>
    </r>
    <r>
      <rPr>
        <sz val="10"/>
        <rFont val="Arial"/>
        <family val="2"/>
      </rPr>
      <t xml:space="preserve">Servicio de Atención Psicológica de la DFB. Casos nuevos de víctimas indirectas. 2023. </t>
    </r>
  </si>
  <si>
    <r>
      <rPr>
        <b/>
        <sz val="9"/>
        <color theme="3" tint="-0.249977111117893"/>
        <rFont val="Arial"/>
        <family val="2"/>
      </rPr>
      <t xml:space="preserve">7.1. </t>
    </r>
    <r>
      <rPr>
        <sz val="9"/>
        <color indexed="18"/>
        <rFont val="Arial"/>
        <family val="2"/>
      </rPr>
      <t>Por sexo y precipitante de la atención</t>
    </r>
  </si>
  <si>
    <r>
      <t xml:space="preserve">7.2. </t>
    </r>
    <r>
      <rPr>
        <sz val="9"/>
        <color indexed="18"/>
        <rFont val="Arial"/>
        <family val="2"/>
      </rPr>
      <t xml:space="preserve">Por sexo y lugar de nacimiento </t>
    </r>
  </si>
  <si>
    <r>
      <t xml:space="preserve">Tabla 9. </t>
    </r>
    <r>
      <rPr>
        <sz val="10"/>
        <rFont val="Arial"/>
        <family val="2"/>
      </rPr>
      <t xml:space="preserve">Servicio de Atención Psicológica de la DFB. Casos nuevos de hombres agresores. 2023. </t>
    </r>
  </si>
  <si>
    <r>
      <t xml:space="preserve">10.1. </t>
    </r>
    <r>
      <rPr>
        <sz val="9"/>
        <color rgb="FF000080"/>
        <rFont val="Arial"/>
        <family val="2"/>
      </rPr>
      <t>Por sexo y tipo de violencia (contexto)</t>
    </r>
  </si>
  <si>
    <r>
      <t>10.2.</t>
    </r>
    <r>
      <rPr>
        <sz val="9"/>
        <color indexed="18"/>
        <rFont val="Arial"/>
        <family val="2"/>
      </rPr>
      <t xml:space="preserve"> Por sexo y edad</t>
    </r>
  </si>
  <si>
    <r>
      <t>6.1.</t>
    </r>
    <r>
      <rPr>
        <u/>
        <sz val="9"/>
        <rFont val="Arial"/>
        <family val="2"/>
      </rPr>
      <t xml:space="preserve"> Por edad (intervalos)</t>
    </r>
  </si>
  <si>
    <r>
      <t xml:space="preserve">6.4. </t>
    </r>
    <r>
      <rPr>
        <u/>
        <sz val="9"/>
        <rFont val="Arial"/>
        <family val="2"/>
      </rPr>
      <t>Por discapacidad</t>
    </r>
  </si>
  <si>
    <r>
      <t xml:space="preserve">6.2. </t>
    </r>
    <r>
      <rPr>
        <u/>
        <sz val="9"/>
        <rFont val="Arial"/>
        <family val="2"/>
      </rPr>
      <t>Por lugar de nacimiento de mujeres extranjeras</t>
    </r>
  </si>
  <si>
    <r>
      <t xml:space="preserve">6.3. </t>
    </r>
    <r>
      <rPr>
        <u/>
        <sz val="9"/>
        <rFont val="Arial"/>
        <family val="2"/>
      </rPr>
      <t>Por municipio de residencia</t>
    </r>
  </si>
  <si>
    <t>% s/total (v. sexual)</t>
  </si>
  <si>
    <t>% s/total (v. intrafamiliar)</t>
  </si>
  <si>
    <t>% s/total (v. pareja/ex.)</t>
  </si>
  <si>
    <t xml:space="preserve">*Acreditada o no acreditada. </t>
  </si>
  <si>
    <r>
      <t xml:space="preserve">7.1. </t>
    </r>
    <r>
      <rPr>
        <u/>
        <sz val="9"/>
        <rFont val="Arial"/>
        <family val="2"/>
      </rPr>
      <t>Por sexo y precipitante de la atención*</t>
    </r>
  </si>
  <si>
    <r>
      <rPr>
        <b/>
        <u/>
        <sz val="9"/>
        <rFont val="Arial"/>
        <family val="2"/>
      </rPr>
      <t>10.1.</t>
    </r>
    <r>
      <rPr>
        <u/>
        <sz val="9"/>
        <rFont val="Arial"/>
        <family val="2"/>
      </rPr>
      <t xml:space="preserve"> Por sexo y tipo de violencia (contexto)</t>
    </r>
  </si>
  <si>
    <r>
      <t xml:space="preserve">10.2. </t>
    </r>
    <r>
      <rPr>
        <u/>
        <sz val="9"/>
        <rFont val="Arial"/>
        <family val="2"/>
      </rPr>
      <t>Por sexo y edad</t>
    </r>
  </si>
  <si>
    <r>
      <t xml:space="preserve">Zierbena </t>
    </r>
    <r>
      <rPr>
        <vertAlign val="superscript"/>
        <sz val="9"/>
        <rFont val="Arial"/>
        <family val="2"/>
      </rPr>
      <t>5</t>
    </r>
  </si>
  <si>
    <t xml:space="preserve">Total con violencia </t>
  </si>
  <si>
    <r>
      <t>1.1.</t>
    </r>
    <r>
      <rPr>
        <sz val="9"/>
        <color indexed="18"/>
        <rFont val="Arial"/>
        <family val="2"/>
      </rPr>
      <t xml:space="preserve"> Personas atendidas por sexo y tipo de caso. 2005-2023</t>
    </r>
  </si>
  <si>
    <r>
      <t xml:space="preserve">1.2. </t>
    </r>
    <r>
      <rPr>
        <sz val="9"/>
        <color indexed="18"/>
        <rFont val="Arial"/>
        <family val="2"/>
      </rPr>
      <t>Violencia de pareja y violencia intrafamiliar: víctimas adultas por sexo y tipo de caso. 2005-2023</t>
    </r>
  </si>
  <si>
    <r>
      <t>1.3.</t>
    </r>
    <r>
      <rPr>
        <sz val="9"/>
        <color indexed="18"/>
        <rFont val="Arial"/>
        <family val="2"/>
      </rPr>
      <t xml:space="preserve"> Violencia de pareja: indicadores generales (casos nuevos). 2007-2023</t>
    </r>
  </si>
  <si>
    <r>
      <t>1.4.</t>
    </r>
    <r>
      <rPr>
        <sz val="9"/>
        <color indexed="18"/>
        <rFont val="Arial"/>
        <family val="2"/>
      </rPr>
      <t xml:space="preserve"> Violencia sexual: víctimas adultas por sexo y tipo de caso. 2005-2023</t>
    </r>
  </si>
  <si>
    <r>
      <t>1.5.</t>
    </r>
    <r>
      <rPr>
        <sz val="9"/>
        <color indexed="18"/>
        <rFont val="Arial"/>
        <family val="2"/>
      </rPr>
      <t xml:space="preserve"> Víctimas indirectas por sexo y tipo de caso. 2007-2023</t>
    </r>
  </si>
  <si>
    <r>
      <t>1.6.</t>
    </r>
    <r>
      <rPr>
        <sz val="9"/>
        <color indexed="18"/>
        <rFont val="Arial"/>
        <family val="2"/>
      </rPr>
      <t xml:space="preserve"> Personas agresoras por sexo y tipo de caso. 2005-2023</t>
    </r>
  </si>
  <si>
    <r>
      <t>1.7.</t>
    </r>
    <r>
      <rPr>
        <sz val="9"/>
        <color indexed="18"/>
        <rFont val="Arial"/>
        <family val="2"/>
      </rPr>
      <t xml:space="preserve"> Menores víctimas por sexo y tipo de caso. 2005-2023</t>
    </r>
  </si>
  <si>
    <r>
      <t xml:space="preserve">Tabla 2. </t>
    </r>
    <r>
      <rPr>
        <sz val="10"/>
        <rFont val="Arial"/>
        <family val="2"/>
      </rPr>
      <t xml:space="preserve">Servicio de Atención Psicológica de la DFB. Violencia de pareja/expareja. Casos nuevos de mujeres víctimas. 2023. </t>
    </r>
  </si>
  <si>
    <r>
      <t xml:space="preserve">Tabla 4. </t>
    </r>
    <r>
      <rPr>
        <sz val="10"/>
        <rFont val="Arial"/>
        <family val="2"/>
      </rPr>
      <t xml:space="preserve">Servicio de Atención Psicológica de la DFB. Violencia intrafamiliar. Casos nuevos de mujeres víctimas. 2023. </t>
    </r>
  </si>
  <si>
    <r>
      <t>Tabla 6.</t>
    </r>
    <r>
      <rPr>
        <sz val="10"/>
        <rFont val="Arial"/>
        <family val="2"/>
      </rPr>
      <t xml:space="preserve"> Servicio de Atención Psicológica de la DFB. Violencia sexual. Casos nuevos de mujeres víctimas. 2023. </t>
    </r>
  </si>
  <si>
    <r>
      <t xml:space="preserve">Tabla 10. </t>
    </r>
    <r>
      <rPr>
        <sz val="10"/>
        <rFont val="Arial"/>
        <family val="2"/>
      </rPr>
      <t xml:space="preserve">Servicio de Atención Psicológica de la DFB. Casos nuevos de menores víctimas. 2023. </t>
    </r>
  </si>
  <si>
    <r>
      <rPr>
        <vertAlign val="superscript"/>
        <sz val="10"/>
        <rFont val="Arial"/>
        <family val="2"/>
      </rPr>
      <t>2</t>
    </r>
    <r>
      <rPr>
        <sz val="9"/>
        <rFont val="Arial"/>
        <family val="2"/>
      </rPr>
      <t xml:space="preserve"> </t>
    </r>
    <r>
      <rPr>
        <sz val="8"/>
        <rFont val="Arial"/>
        <family val="2"/>
      </rPr>
      <t>En 2023 el servicio sólo funciona de enero a junio.</t>
    </r>
  </si>
  <si>
    <r>
      <t xml:space="preserve">2.3. </t>
    </r>
    <r>
      <rPr>
        <u/>
        <sz val="9"/>
        <rFont val="Arial"/>
        <family val="2"/>
      </rPr>
      <t>Por municipio de residencia</t>
    </r>
  </si>
  <si>
    <r>
      <t xml:space="preserve">2.4. </t>
    </r>
    <r>
      <rPr>
        <u/>
        <sz val="9"/>
        <rFont val="Arial"/>
        <family val="2"/>
      </rPr>
      <t>Por discapacidad</t>
    </r>
  </si>
  <si>
    <r>
      <t>4.1.</t>
    </r>
    <r>
      <rPr>
        <u/>
        <sz val="9"/>
        <rFont val="Arial"/>
        <family val="2"/>
      </rPr>
      <t xml:space="preserve"> Por edad (intervalos)</t>
    </r>
  </si>
  <si>
    <r>
      <t xml:space="preserve">4.3. </t>
    </r>
    <r>
      <rPr>
        <u/>
        <sz val="9"/>
        <rFont val="Arial"/>
        <family val="2"/>
      </rPr>
      <t>Por municipio de residencia</t>
    </r>
  </si>
  <si>
    <r>
      <t xml:space="preserve">4.4. </t>
    </r>
    <r>
      <rPr>
        <u/>
        <sz val="9"/>
        <rFont val="Arial"/>
        <family val="2"/>
      </rPr>
      <t>Por discapacidad</t>
    </r>
  </si>
  <si>
    <r>
      <t>Tabla 5.</t>
    </r>
    <r>
      <rPr>
        <sz val="10"/>
        <rFont val="Arial"/>
        <family val="2"/>
      </rPr>
      <t xml:space="preserve"> Servicio de Atención Psicológica de la DFB. Violencia sexual. Casos nuevos de personas atendidas por sexo según relación con la persona agresora. 2023. </t>
    </r>
  </si>
  <si>
    <r>
      <t>Tabla 11.</t>
    </r>
    <r>
      <rPr>
        <sz val="10"/>
        <rFont val="Arial"/>
        <family val="2"/>
      </rPr>
      <t xml:space="preserve"> Atención psicológica. Municipios y mancomunidades del THB con servicio de atención psicológica. Total de casos de mujeres con problemática de violencia según tipo. 2023.</t>
    </r>
  </si>
  <si>
    <r>
      <t>Tabla 12.</t>
    </r>
    <r>
      <rPr>
        <sz val="10"/>
        <rFont val="Arial"/>
        <family val="2"/>
      </rPr>
      <t xml:space="preserve"> Atención psicológica. Municipios y mancomunidades del THB con servicio de atención psicológica. Casos nuevos de mujeres con problemática de violencia de pareja/expareja. 2023.</t>
    </r>
  </si>
  <si>
    <r>
      <t xml:space="preserve">Tabla 13. </t>
    </r>
    <r>
      <rPr>
        <sz val="10"/>
        <rFont val="Arial"/>
        <family val="2"/>
      </rPr>
      <t>Atención psicológica. Municipios y mancomunidades del THB con servicio de atención psicológica. Casos nuevos de mujeres con problemática de violencia intrafamiliar. 2023.</t>
    </r>
  </si>
  <si>
    <r>
      <t xml:space="preserve">Tabla 14. </t>
    </r>
    <r>
      <rPr>
        <sz val="10"/>
        <rFont val="Arial"/>
        <family val="2"/>
      </rPr>
      <t>Atención psicológica. Municipios y mancomunidades del THB con servicio de atención psicológica. Casos nuevos de mujeres con problemática de violencia sexual. 2023.</t>
    </r>
  </si>
  <si>
    <t>NOTA SOBRE DATOS 2023:</t>
  </si>
  <si>
    <t>UE 27</t>
  </si>
  <si>
    <t>ANGOLA</t>
  </si>
  <si>
    <t>GUINEA ECUATORIAL</t>
  </si>
  <si>
    <t>CAMERÚN</t>
  </si>
  <si>
    <t>Murueta</t>
  </si>
  <si>
    <t xml:space="preserve">Nota: Los datos de la Tabla 4.1. corresponden exclusivamente al periodo de 29 de marzo a 31 de diciembre.  </t>
  </si>
  <si>
    <t xml:space="preserve">Nota: Los datos de la Tabla 4.2. corresponden exclusivamente al periodo de 29 de marzo a 31 de diciembre.  </t>
  </si>
  <si>
    <t xml:space="preserve">Nota: Los datos de la Tabla 5 corresponden exclusivamente al periodo de 29 de marzo a 31 de diciembre.  </t>
  </si>
  <si>
    <t>LIBIA</t>
  </si>
  <si>
    <r>
      <t xml:space="preserve">9.3. </t>
    </r>
    <r>
      <rPr>
        <u/>
        <sz val="9"/>
        <rFont val="Arial"/>
        <family val="2"/>
      </rPr>
      <t xml:space="preserve">Por  lugar de nacimiento y tipo de violencia </t>
    </r>
  </si>
  <si>
    <t xml:space="preserve">Nota: Los datos de la Tabla 9.3. corresponden exclusivamente al periodo de 29 de marzo a 31 de diciembre.  </t>
  </si>
  <si>
    <r>
      <t xml:space="preserve">9.2. </t>
    </r>
    <r>
      <rPr>
        <u/>
        <sz val="9"/>
        <rFont val="Arial"/>
        <family val="2"/>
      </rPr>
      <t xml:space="preserve">Por  lugar de nacimiento </t>
    </r>
  </si>
  <si>
    <r>
      <t>VG contra la madre</t>
    </r>
    <r>
      <rPr>
        <vertAlign val="superscript"/>
        <sz val="9"/>
        <rFont val="Arial"/>
        <family val="2"/>
      </rPr>
      <t>(1)</t>
    </r>
  </si>
  <si>
    <r>
      <t>Violencia de la propia pareja/ex.</t>
    </r>
    <r>
      <rPr>
        <vertAlign val="superscript"/>
        <sz val="9"/>
        <rFont val="Arial"/>
        <family val="2"/>
      </rPr>
      <t>(2)</t>
    </r>
  </si>
  <si>
    <r>
      <rPr>
        <vertAlign val="superscript"/>
        <sz val="8"/>
        <rFont val="Arial"/>
        <family val="2"/>
      </rPr>
      <t>(2)</t>
    </r>
    <r>
      <rPr>
        <sz val="8"/>
        <rFont val="Arial"/>
        <family val="2"/>
      </rPr>
      <t xml:space="preserve"> Casos de violencia ejercida hacia la menor por su propia pareja/expareja </t>
    </r>
  </si>
  <si>
    <r>
      <rPr>
        <vertAlign val="superscript"/>
        <sz val="8"/>
        <rFont val="Arial"/>
        <family val="2"/>
      </rPr>
      <t>(1)</t>
    </r>
    <r>
      <rPr>
        <sz val="8"/>
        <rFont val="Arial"/>
        <family val="2"/>
      </rPr>
      <t xml:space="preserve"> Casos de VG contra la madre (Ley Integral)</t>
    </r>
  </si>
  <si>
    <r>
      <t xml:space="preserve">4.2. </t>
    </r>
    <r>
      <rPr>
        <u/>
        <sz val="9"/>
        <rFont val="Arial"/>
        <family val="2"/>
      </rPr>
      <t>Por lugar de nacimiento de mujeres extranjeras</t>
    </r>
  </si>
  <si>
    <r>
      <t xml:space="preserve">7.2. </t>
    </r>
    <r>
      <rPr>
        <u/>
        <sz val="9"/>
        <rFont val="Arial"/>
        <family val="2"/>
      </rPr>
      <t xml:space="preserve">Por sexo y lugar de nacimiento </t>
    </r>
  </si>
  <si>
    <r>
      <t xml:space="preserve">Tabla 8. </t>
    </r>
    <r>
      <rPr>
        <sz val="10"/>
        <rFont val="Arial"/>
        <family val="2"/>
      </rPr>
      <t xml:space="preserve">Servicio de Atención Psicológica de la DFB. Casos nuevos de personas agresoras por sexo y tipo de violencia (relación con la víctima). 2023. </t>
    </r>
  </si>
  <si>
    <t>RUMANÍA</t>
  </si>
  <si>
    <t>Intrafamiliar</t>
  </si>
  <si>
    <r>
      <rPr>
        <b/>
        <sz val="9"/>
        <color theme="3" tint="-0.249977111117893"/>
        <rFont val="Arial"/>
        <family val="2"/>
      </rPr>
      <t xml:space="preserve">9.1. </t>
    </r>
    <r>
      <rPr>
        <sz val="9"/>
        <color theme="3" tint="-0.249977111117893"/>
        <rFont val="Arial"/>
        <family val="2"/>
      </rPr>
      <t>P</t>
    </r>
    <r>
      <rPr>
        <sz val="9"/>
        <color indexed="18"/>
        <rFont val="Arial"/>
        <family val="2"/>
      </rPr>
      <t xml:space="preserve">or edad y tipo de violencia </t>
    </r>
  </si>
  <si>
    <r>
      <t xml:space="preserve">9.2. </t>
    </r>
    <r>
      <rPr>
        <sz val="9"/>
        <color indexed="18"/>
        <rFont val="Arial"/>
        <family val="2"/>
      </rPr>
      <t xml:space="preserve">Por lugar de nacimiento </t>
    </r>
  </si>
  <si>
    <r>
      <t xml:space="preserve">9.3. </t>
    </r>
    <r>
      <rPr>
        <sz val="9"/>
        <color indexed="18"/>
        <rFont val="Arial"/>
        <family val="2"/>
      </rPr>
      <t>Por lugar de nacimiento y tipo de violencia</t>
    </r>
  </si>
  <si>
    <r>
      <t xml:space="preserve">1.7. </t>
    </r>
    <r>
      <rPr>
        <u/>
        <sz val="9"/>
        <rFont val="Arial"/>
        <family val="2"/>
      </rPr>
      <t>Menores víctimas por sexo y tipo de caso. 2005-2023</t>
    </r>
  </si>
  <si>
    <t>Excónyug/Expar/Exnovio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</si>
</sst>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General\ "/>
    <numFmt numFmtId="165" formatCode="0\ "/>
    <numFmt numFmtId="166" formatCode="0.0"/>
    <numFmt numFmtId="167" formatCode="#,##0.0\ "/>
    <numFmt numFmtId="168" formatCode="\ @"/>
    <numFmt numFmtId="169" formatCode="#,##0\ "/>
    <numFmt numFmtId="170" formatCode="@\ "/>
    <numFmt numFmtId="171" formatCode="0\ &quot;h &quot;"/>
    <numFmt numFmtId="172" formatCode="@\ \ "/>
    <numFmt numFmtId="173" formatCode="0.0\ "/>
    <numFmt numFmtId="174" formatCode="_-* #,##0.00\ [$€]_-;\-* #,##0.00\ [$€]_-;_-* &quot;-&quot;??\ [$€]_-;_-@_-"/>
    <numFmt numFmtId="175" formatCode="0.0%"/>
  </numFmts>
  <fonts count="83" x14ac:knownFonts="1">
    <font>
      <sz val="10"/>
      <name val="Arial"/>
    </font>
    <font>
      <sz val="10"/>
      <name val="Arial"/>
      <family val="2"/>
    </font>
    <font>
      <u/>
      <sz val="10"/>
      <color indexed="12"/>
      <name val="Arial"/>
      <family val="2"/>
    </font>
    <font>
      <b/>
      <sz val="12"/>
      <name val="Arial"/>
      <family val="2"/>
    </font>
    <font>
      <b/>
      <sz val="8.5"/>
      <name val="Arial"/>
      <family val="2"/>
    </font>
    <font>
      <b/>
      <u/>
      <sz val="10"/>
      <color indexed="18"/>
      <name val="Arial"/>
      <family val="2"/>
    </font>
    <font>
      <b/>
      <sz val="9"/>
      <name val="arial"/>
      <family val="2"/>
    </font>
    <font>
      <b/>
      <sz val="10"/>
      <name val="Arial"/>
      <family val="2"/>
    </font>
    <font>
      <b/>
      <sz val="8"/>
      <name val="Arial"/>
      <family val="2"/>
    </font>
    <font>
      <b/>
      <sz val="8"/>
      <color indexed="62"/>
      <name val="Wingdings 3"/>
      <family val="1"/>
      <charset val="2"/>
    </font>
    <font>
      <sz val="8"/>
      <name val="Arial"/>
      <family val="2"/>
    </font>
    <font>
      <b/>
      <u/>
      <sz val="10"/>
      <color indexed="12"/>
      <name val="Arial"/>
      <family val="2"/>
    </font>
    <font>
      <b/>
      <sz val="12"/>
      <color indexed="62"/>
      <name val="Arial"/>
      <family val="2"/>
    </font>
    <font>
      <sz val="10"/>
      <name val="Arial"/>
      <family val="2"/>
    </font>
    <font>
      <sz val="9"/>
      <name val="Arial"/>
      <family val="2"/>
    </font>
    <font>
      <b/>
      <sz val="9"/>
      <name val="arial"/>
      <family val="2"/>
    </font>
    <font>
      <b/>
      <sz val="10"/>
      <name val="Arial"/>
      <family val="2"/>
    </font>
    <font>
      <b/>
      <u/>
      <sz val="9"/>
      <color indexed="62"/>
      <name val="Arial"/>
      <family val="2"/>
    </font>
    <font>
      <i/>
      <sz val="8"/>
      <name val="Arial"/>
      <family val="2"/>
    </font>
    <font>
      <b/>
      <sz val="12"/>
      <name val="Arial"/>
      <family val="2"/>
    </font>
    <font>
      <b/>
      <sz val="12"/>
      <color indexed="62"/>
      <name val="Arial"/>
      <family val="2"/>
    </font>
    <font>
      <b/>
      <sz val="10"/>
      <color indexed="18"/>
      <name val="Arial"/>
      <family val="2"/>
    </font>
    <font>
      <b/>
      <sz val="8"/>
      <color indexed="18"/>
      <name val="Arial"/>
      <family val="2"/>
    </font>
    <font>
      <b/>
      <vertAlign val="superscript"/>
      <sz val="8"/>
      <name val="Arial"/>
      <family val="2"/>
    </font>
    <font>
      <vertAlign val="superscript"/>
      <sz val="9"/>
      <name val="Arial"/>
      <family val="2"/>
    </font>
    <font>
      <sz val="9"/>
      <color indexed="17"/>
      <name val="Arial"/>
      <family val="2"/>
    </font>
    <font>
      <sz val="9"/>
      <color indexed="53"/>
      <name val="Arial"/>
      <family val="2"/>
    </font>
    <font>
      <sz val="9"/>
      <name val="Arial"/>
      <family val="2"/>
    </font>
    <font>
      <sz val="9"/>
      <color indexed="10"/>
      <name val="Arial"/>
      <family val="2"/>
    </font>
    <font>
      <sz val="8"/>
      <name val="Arial"/>
      <family val="2"/>
    </font>
    <font>
      <i/>
      <sz val="8"/>
      <name val="Arial"/>
      <family val="2"/>
    </font>
    <font>
      <i/>
      <sz val="9"/>
      <name val="Arial"/>
      <family val="2"/>
    </font>
    <font>
      <b/>
      <u/>
      <sz val="9"/>
      <name val="Arial"/>
      <family val="2"/>
    </font>
    <font>
      <sz val="9"/>
      <color indexed="16"/>
      <name val="Arial"/>
      <family val="2"/>
    </font>
    <font>
      <sz val="10"/>
      <color indexed="16"/>
      <name val="Arial"/>
      <family val="2"/>
    </font>
    <font>
      <sz val="10"/>
      <color indexed="18"/>
      <name val="Arial"/>
      <family val="2"/>
    </font>
    <font>
      <b/>
      <sz val="8"/>
      <name val="Arial"/>
      <family val="2"/>
    </font>
    <font>
      <sz val="10"/>
      <color indexed="10"/>
      <name val="Arial"/>
      <family val="2"/>
    </font>
    <font>
      <u/>
      <sz val="9"/>
      <name val="Arial"/>
      <family val="2"/>
    </font>
    <font>
      <sz val="8"/>
      <color indexed="62"/>
      <name val="Arial"/>
      <family val="2"/>
    </font>
    <font>
      <b/>
      <sz val="9"/>
      <color indexed="17"/>
      <name val="Arial"/>
      <family val="2"/>
    </font>
    <font>
      <sz val="9"/>
      <color indexed="18"/>
      <name val="Arial"/>
      <family val="2"/>
    </font>
    <font>
      <b/>
      <sz val="9"/>
      <color indexed="18"/>
      <name val="Arial"/>
      <family val="2"/>
    </font>
    <font>
      <b/>
      <sz val="7"/>
      <name val="Arial"/>
      <family val="2"/>
    </font>
    <font>
      <sz val="7"/>
      <name val="Arial"/>
      <family val="2"/>
    </font>
    <font>
      <b/>
      <i/>
      <sz val="8"/>
      <name val="Arial"/>
      <family val="2"/>
    </font>
    <font>
      <b/>
      <sz val="12"/>
      <color rgb="FF00B050"/>
      <name val="Arial"/>
      <family val="2"/>
    </font>
    <font>
      <b/>
      <vertAlign val="superscript"/>
      <sz val="9"/>
      <name val="Arial"/>
      <family val="2"/>
    </font>
    <font>
      <b/>
      <sz val="10"/>
      <color rgb="FF00B050"/>
      <name val="Arial"/>
      <family val="2"/>
    </font>
    <font>
      <b/>
      <sz val="9"/>
      <color rgb="FF00B050"/>
      <name val="Arial"/>
      <family val="2"/>
    </font>
    <font>
      <b/>
      <sz val="9"/>
      <color rgb="FF0070C0"/>
      <name val="Arial"/>
      <family val="2"/>
    </font>
    <font>
      <sz val="11"/>
      <color indexed="8"/>
      <name val="Calibri"/>
      <family val="2"/>
      <scheme val="minor"/>
    </font>
    <font>
      <sz val="8.6999999999999993"/>
      <name val="Arial"/>
      <family val="2"/>
    </font>
    <font>
      <b/>
      <sz val="9"/>
      <color rgb="FFFF66FF"/>
      <name val="Arial"/>
      <family val="2"/>
    </font>
    <font>
      <vertAlign val="superscript"/>
      <sz val="9"/>
      <color theme="1"/>
      <name val="Arial"/>
      <family val="2"/>
    </font>
    <font>
      <sz val="9"/>
      <color theme="1"/>
      <name val="Arial"/>
      <family val="2"/>
    </font>
    <font>
      <b/>
      <sz val="8"/>
      <color rgb="FF333399"/>
      <name val="Wingdings 3"/>
      <family val="1"/>
      <charset val="2"/>
    </font>
    <font>
      <b/>
      <sz val="9"/>
      <color theme="5" tint="-0.249977111117893"/>
      <name val="Arial"/>
      <family val="2"/>
    </font>
    <font>
      <b/>
      <sz val="8"/>
      <color indexed="62"/>
      <name val="Arial"/>
      <family val="2"/>
    </font>
    <font>
      <vertAlign val="superscript"/>
      <sz val="10"/>
      <name val="Arial"/>
      <family val="2"/>
    </font>
    <font>
      <sz val="9"/>
      <color rgb="FFFF0000"/>
      <name val="Arial"/>
      <family val="2"/>
    </font>
    <font>
      <sz val="10"/>
      <color rgb="FF0000FF"/>
      <name val="Arial"/>
      <family val="2"/>
    </font>
    <font>
      <b/>
      <sz val="9"/>
      <color theme="3" tint="-0.249977111117893"/>
      <name val="Arial"/>
      <family val="2"/>
    </font>
    <font>
      <b/>
      <sz val="8"/>
      <color theme="4" tint="-0.249977111117893"/>
      <name val="Arial"/>
      <family val="2"/>
    </font>
    <font>
      <b/>
      <u/>
      <sz val="9"/>
      <color rgb="FFFF0000"/>
      <name val="Arial"/>
      <family val="2"/>
    </font>
    <font>
      <sz val="9"/>
      <color rgb="FF00B050"/>
      <name val="Arial"/>
      <family val="2"/>
    </font>
    <font>
      <i/>
      <sz val="9"/>
      <color rgb="FF00B050"/>
      <name val="Arial"/>
      <family val="2"/>
    </font>
    <font>
      <sz val="8"/>
      <color theme="8" tint="-0.499984740745262"/>
      <name val="Arial"/>
      <family val="2"/>
    </font>
    <font>
      <b/>
      <sz val="9"/>
      <color rgb="FF000080"/>
      <name val="Arial"/>
      <family val="2"/>
    </font>
    <font>
      <sz val="9"/>
      <color rgb="FF000080"/>
      <name val="Arial"/>
      <family val="2"/>
    </font>
    <font>
      <b/>
      <sz val="10"/>
      <color theme="9" tint="-0.249977111117893"/>
      <name val="Arial"/>
      <family val="2"/>
    </font>
    <font>
      <b/>
      <sz val="9"/>
      <color rgb="FFC00000"/>
      <name val="Arial"/>
      <family val="2"/>
    </font>
    <font>
      <b/>
      <sz val="11"/>
      <color theme="8" tint="-0.249977111117893"/>
      <name val="Calibri"/>
      <family val="2"/>
      <scheme val="minor"/>
    </font>
    <font>
      <b/>
      <sz val="10"/>
      <name val="Calibri"/>
      <family val="2"/>
      <scheme val="minor"/>
    </font>
    <font>
      <sz val="10"/>
      <name val="Calibri"/>
      <family val="2"/>
      <scheme val="minor"/>
    </font>
    <font>
      <sz val="9"/>
      <name val="Calibri"/>
      <family val="2"/>
      <scheme val="minor"/>
    </font>
    <font>
      <b/>
      <sz val="11"/>
      <name val="Calibri"/>
      <family val="2"/>
      <scheme val="minor"/>
    </font>
    <font>
      <sz val="8"/>
      <color theme="5" tint="-0.249977111117893"/>
      <name val="Arial"/>
      <family val="2"/>
    </font>
    <font>
      <b/>
      <sz val="12"/>
      <color theme="5" tint="-0.249977111117893"/>
      <name val="Arial"/>
      <family val="2"/>
    </font>
    <font>
      <vertAlign val="superscript"/>
      <sz val="8"/>
      <name val="Arial"/>
      <family val="2"/>
    </font>
    <font>
      <sz val="9"/>
      <color theme="0" tint="-0.34998626667073579"/>
      <name val="Arial"/>
      <family val="2"/>
    </font>
    <font>
      <sz val="9"/>
      <color theme="1" tint="0.499984740745262"/>
      <name val="Arial"/>
      <family val="2"/>
    </font>
    <font>
      <sz val="9"/>
      <color theme="3" tint="-0.249977111117893"/>
      <name val="Arial"/>
      <family val="2"/>
    </font>
  </fonts>
  <fills count="12">
    <fill>
      <patternFill patternType="none"/>
    </fill>
    <fill>
      <patternFill patternType="gray125"/>
    </fill>
    <fill>
      <patternFill patternType="solid">
        <fgColor indexed="44"/>
        <bgColor indexed="64"/>
      </patternFill>
    </fill>
    <fill>
      <patternFill patternType="solid">
        <fgColor indexed="55"/>
        <bgColor indexed="64"/>
      </patternFill>
    </fill>
    <fill>
      <patternFill patternType="solid">
        <fgColor indexed="41"/>
        <bgColor indexed="64"/>
      </patternFill>
    </fill>
    <fill>
      <patternFill patternType="solid">
        <fgColor indexed="23"/>
        <bgColor indexed="64"/>
      </patternFill>
    </fill>
    <fill>
      <patternFill patternType="solid">
        <fgColor theme="0" tint="-0.14999847407452621"/>
        <bgColor indexed="64"/>
      </patternFill>
    </fill>
    <fill>
      <patternFill patternType="solid">
        <fgColor rgb="FF99CCFF"/>
        <bgColor indexed="64"/>
      </patternFill>
    </fill>
    <fill>
      <patternFill patternType="solid">
        <fgColor theme="0"/>
        <bgColor indexed="64"/>
      </patternFill>
    </fill>
    <fill>
      <patternFill patternType="solid">
        <fgColor rgb="FFB2B2B2"/>
        <bgColor indexed="64"/>
      </patternFill>
    </fill>
    <fill>
      <patternFill patternType="solid">
        <fgColor rgb="FFDDDDDD"/>
        <bgColor indexed="64"/>
      </patternFill>
    </fill>
    <fill>
      <patternFill patternType="solid">
        <fgColor theme="0" tint="-4.9989318521683403E-2"/>
        <bgColor indexed="64"/>
      </patternFill>
    </fill>
  </fills>
  <borders count="8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2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hair">
        <color indexed="22"/>
      </top>
      <bottom style="hair">
        <color indexed="22"/>
      </bottom>
      <diagonal/>
    </border>
    <border>
      <left style="thin">
        <color indexed="64"/>
      </left>
      <right style="thin">
        <color indexed="64"/>
      </right>
      <top style="hair">
        <color indexed="22"/>
      </top>
      <bottom style="thin">
        <color indexed="64"/>
      </bottom>
      <diagonal/>
    </border>
    <border>
      <left style="thin">
        <color indexed="64"/>
      </left>
      <right style="thin">
        <color indexed="64"/>
      </right>
      <top style="hair">
        <color indexed="22"/>
      </top>
      <bottom/>
      <diagonal/>
    </border>
    <border>
      <left/>
      <right/>
      <top style="hair">
        <color indexed="22"/>
      </top>
      <bottom style="hair">
        <color indexed="22"/>
      </bottom>
      <diagonal/>
    </border>
    <border>
      <left style="thin">
        <color indexed="64"/>
      </left>
      <right/>
      <top/>
      <bottom style="hair">
        <color indexed="22"/>
      </bottom>
      <diagonal/>
    </border>
    <border>
      <left/>
      <right style="thin">
        <color indexed="64"/>
      </right>
      <top/>
      <bottom style="hair">
        <color indexed="22"/>
      </bottom>
      <diagonal/>
    </border>
    <border>
      <left style="thin">
        <color indexed="64"/>
      </left>
      <right style="thin">
        <color indexed="64"/>
      </right>
      <top/>
      <bottom style="hair">
        <color indexed="64"/>
      </bottom>
      <diagonal/>
    </border>
    <border>
      <left/>
      <right/>
      <top/>
      <bottom style="hair">
        <color indexed="22"/>
      </bottom>
      <diagonal/>
    </border>
    <border>
      <left/>
      <right/>
      <top style="thin">
        <color indexed="64"/>
      </top>
      <bottom style="hair">
        <color indexed="22"/>
      </bottom>
      <diagonal/>
    </border>
    <border>
      <left/>
      <right style="thin">
        <color indexed="64"/>
      </right>
      <top style="thin">
        <color indexed="64"/>
      </top>
      <bottom style="hair">
        <color indexed="22"/>
      </bottom>
      <diagonal/>
    </border>
    <border>
      <left style="thin">
        <color indexed="64"/>
      </left>
      <right style="thin">
        <color indexed="64"/>
      </right>
      <top/>
      <bottom style="hair">
        <color theme="1" tint="0.499984740745262"/>
      </bottom>
      <diagonal/>
    </border>
    <border>
      <left style="thin">
        <color indexed="64"/>
      </left>
      <right/>
      <top style="thin">
        <color indexed="64"/>
      </top>
      <bottom style="hair">
        <color theme="1" tint="0.499984740745262"/>
      </bottom>
      <diagonal/>
    </border>
    <border>
      <left/>
      <right/>
      <top style="thin">
        <color indexed="64"/>
      </top>
      <bottom style="hair">
        <color theme="1" tint="0.499984740745262"/>
      </bottom>
      <diagonal/>
    </border>
    <border>
      <left style="thin">
        <color indexed="64"/>
      </left>
      <right style="thin">
        <color indexed="64"/>
      </right>
      <top style="thin">
        <color indexed="64"/>
      </top>
      <bottom style="hair">
        <color theme="1" tint="0.499984740745262"/>
      </bottom>
      <diagonal/>
    </border>
    <border>
      <left/>
      <right style="thin">
        <color indexed="64"/>
      </right>
      <top style="thin">
        <color indexed="64"/>
      </top>
      <bottom style="hair">
        <color theme="1" tint="0.499984740745262"/>
      </bottom>
      <diagonal/>
    </border>
    <border>
      <left style="thin">
        <color indexed="64"/>
      </left>
      <right/>
      <top/>
      <bottom style="hair">
        <color theme="1" tint="0.499984740745262"/>
      </bottom>
      <diagonal/>
    </border>
    <border>
      <left/>
      <right/>
      <top/>
      <bottom style="hair">
        <color theme="1" tint="0.499984740745262"/>
      </bottom>
      <diagonal/>
    </border>
    <border>
      <left/>
      <right style="thin">
        <color indexed="64"/>
      </right>
      <top/>
      <bottom style="hair">
        <color theme="1" tint="0.499984740745262"/>
      </bottom>
      <diagonal/>
    </border>
    <border>
      <left style="thin">
        <color indexed="64"/>
      </left>
      <right style="thin">
        <color indexed="64"/>
      </right>
      <top style="hair">
        <color theme="1" tint="0.499984740745262"/>
      </top>
      <bottom style="hair">
        <color theme="1" tint="0.499984740745262"/>
      </bottom>
      <diagonal/>
    </border>
    <border>
      <left style="thin">
        <color indexed="64"/>
      </left>
      <right/>
      <top style="hair">
        <color theme="1" tint="0.499984740745262"/>
      </top>
      <bottom style="hair">
        <color theme="1" tint="0.499984740745262"/>
      </bottom>
      <diagonal/>
    </border>
    <border>
      <left/>
      <right style="thin">
        <color indexed="64"/>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style="thin">
        <color indexed="64"/>
      </left>
      <right style="thin">
        <color indexed="64"/>
      </right>
      <top style="hair">
        <color theme="1" tint="0.499984740745262"/>
      </top>
      <bottom style="thin">
        <color indexed="64"/>
      </bottom>
      <diagonal/>
    </border>
    <border>
      <left style="thin">
        <color indexed="64"/>
      </left>
      <right/>
      <top style="hair">
        <color theme="1" tint="0.499984740745262"/>
      </top>
      <bottom style="thin">
        <color indexed="64"/>
      </bottom>
      <diagonal/>
    </border>
    <border>
      <left/>
      <right/>
      <top style="hair">
        <color theme="1" tint="0.499984740745262"/>
      </top>
      <bottom style="thin">
        <color indexed="64"/>
      </bottom>
      <diagonal/>
    </border>
    <border>
      <left/>
      <right style="thin">
        <color indexed="64"/>
      </right>
      <top style="hair">
        <color theme="1" tint="0.499984740745262"/>
      </top>
      <bottom style="thin">
        <color indexed="64"/>
      </bottom>
      <diagonal/>
    </border>
    <border>
      <left style="thin">
        <color indexed="64"/>
      </left>
      <right style="thin">
        <color indexed="64"/>
      </right>
      <top style="hair">
        <color theme="1" tint="0.499984740745262"/>
      </top>
      <bottom style="hair">
        <color indexed="64"/>
      </bottom>
      <diagonal/>
    </border>
    <border>
      <left style="thin">
        <color indexed="64"/>
      </left>
      <right style="thin">
        <color indexed="64"/>
      </right>
      <top style="hair">
        <color theme="1" tint="0.499984740745262"/>
      </top>
      <bottom/>
      <diagonal/>
    </border>
    <border>
      <left style="thin">
        <color indexed="64"/>
      </left>
      <right style="thin">
        <color indexed="64"/>
      </right>
      <top style="hair">
        <color indexed="64"/>
      </top>
      <bottom style="hair">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theme="1" tint="0.499984740745262"/>
      </top>
      <bottom/>
      <diagonal/>
    </border>
    <border>
      <left/>
      <right style="thin">
        <color indexed="64"/>
      </right>
      <top style="hair">
        <color theme="1" tint="0.499984740745262"/>
      </top>
      <bottom style="hair">
        <color indexed="64"/>
      </bottom>
      <diagonal/>
    </border>
    <border>
      <left style="thin">
        <color indexed="64"/>
      </left>
      <right style="thin">
        <color indexed="64"/>
      </right>
      <top style="hair">
        <color theme="0" tint="-0.499984740745262"/>
      </top>
      <bottom style="thin">
        <color indexed="64"/>
      </bottom>
      <diagonal/>
    </border>
    <border>
      <left style="thin">
        <color indexed="64"/>
      </left>
      <right/>
      <top style="hair">
        <color theme="1" tint="0.499984740745262"/>
      </top>
      <bottom style="hair">
        <color theme="0" tint="-0.499984740745262"/>
      </bottom>
      <diagonal/>
    </border>
    <border>
      <left/>
      <right/>
      <top style="hair">
        <color theme="1" tint="0.499984740745262"/>
      </top>
      <bottom style="hair">
        <color theme="0" tint="-0.499984740745262"/>
      </bottom>
      <diagonal/>
    </border>
    <border>
      <left style="thin">
        <color indexed="64"/>
      </left>
      <right style="thin">
        <color indexed="64"/>
      </right>
      <top style="hair">
        <color theme="1" tint="0.499984740745262"/>
      </top>
      <bottom style="hair">
        <color theme="0" tint="-0.499984740745262"/>
      </bottom>
      <diagonal/>
    </border>
    <border>
      <left/>
      <right/>
      <top/>
      <bottom style="hair">
        <color theme="0" tint="-0.499984740745262"/>
      </bottom>
      <diagonal/>
    </border>
    <border>
      <left/>
      <right style="thin">
        <color indexed="64"/>
      </right>
      <top/>
      <bottom style="hair">
        <color theme="0" tint="-0.499984740745262"/>
      </bottom>
      <diagonal/>
    </border>
    <border>
      <left/>
      <right style="thin">
        <color indexed="64"/>
      </right>
      <top style="hair">
        <color theme="1" tint="0.499984740745262"/>
      </top>
      <bottom style="hair">
        <color theme="0" tint="-0.499984740745262"/>
      </bottom>
      <diagonal/>
    </border>
    <border>
      <left style="thin">
        <color indexed="64"/>
      </left>
      <right style="thin">
        <color indexed="64"/>
      </right>
      <top/>
      <bottom style="hair">
        <color theme="0" tint="-0.499984740745262"/>
      </bottom>
      <diagonal/>
    </border>
    <border>
      <left style="thin">
        <color indexed="64"/>
      </left>
      <right style="thin">
        <color indexed="64"/>
      </right>
      <top style="thin">
        <color indexed="64"/>
      </top>
      <bottom style="hair">
        <color theme="0" tint="-0.499984740745262"/>
      </bottom>
      <diagonal/>
    </border>
    <border>
      <left style="thin">
        <color indexed="64"/>
      </left>
      <right/>
      <top style="thin">
        <color indexed="64"/>
      </top>
      <bottom style="hair">
        <color theme="0" tint="-0.499984740745262"/>
      </bottom>
      <diagonal/>
    </border>
    <border>
      <left/>
      <right/>
      <top style="thin">
        <color indexed="64"/>
      </top>
      <bottom style="hair">
        <color theme="0" tint="-0.499984740745262"/>
      </bottom>
      <diagonal/>
    </border>
    <border>
      <left/>
      <right style="thin">
        <color indexed="64"/>
      </right>
      <top style="thin">
        <color indexed="64"/>
      </top>
      <bottom style="hair">
        <color theme="0" tint="-0.499984740745262"/>
      </bottom>
      <diagonal/>
    </border>
    <border>
      <left style="thin">
        <color indexed="64"/>
      </left>
      <right style="thin">
        <color indexed="64"/>
      </right>
      <top style="hair">
        <color theme="0" tint="-0.499984740745262"/>
      </top>
      <bottom style="hair">
        <color theme="0" tint="-0.499984740745262"/>
      </bottom>
      <diagonal/>
    </border>
    <border>
      <left style="thin">
        <color indexed="64"/>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thin">
        <color indexed="64"/>
      </right>
      <top style="hair">
        <color theme="0" tint="-0.499984740745262"/>
      </top>
      <bottom style="hair">
        <color theme="0" tint="-0.499984740745262"/>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theme="1" tint="0.499984740745262"/>
      </top>
      <bottom/>
      <diagonal/>
    </border>
    <border>
      <left/>
      <right/>
      <top style="hair">
        <color theme="1" tint="0.499984740745262"/>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theme="0" tint="-0.499984740745262"/>
      </top>
      <bottom style="thin">
        <color indexed="64"/>
      </bottom>
      <diagonal/>
    </border>
    <border>
      <left style="thin">
        <color indexed="64"/>
      </left>
      <right style="thin">
        <color indexed="64"/>
      </right>
      <top style="hair">
        <color theme="0" tint="-0.499984740745262"/>
      </top>
      <bottom/>
      <diagonal/>
    </border>
    <border>
      <left/>
      <right style="thin">
        <color indexed="64"/>
      </right>
      <top style="hair">
        <color theme="0" tint="-0.499984740745262"/>
      </top>
      <bottom style="hair">
        <color indexed="22"/>
      </bottom>
      <diagonal/>
    </border>
    <border>
      <left style="thin">
        <color indexed="64"/>
      </left>
      <right/>
      <top style="hair">
        <color theme="0" tint="-0.499984740745262"/>
      </top>
      <bottom style="hair">
        <color indexed="22"/>
      </bottom>
      <diagonal/>
    </border>
    <border>
      <left style="thin">
        <color indexed="64"/>
      </left>
      <right/>
      <top/>
      <bottom style="hair">
        <color theme="0" tint="-0.499984740745262"/>
      </bottom>
      <diagonal/>
    </border>
    <border>
      <left style="thin">
        <color indexed="64"/>
      </left>
      <right style="thin">
        <color indexed="64"/>
      </right>
      <top style="hair">
        <color indexed="64"/>
      </top>
      <bottom style="hair">
        <color theme="0" tint="-0.499984740745262"/>
      </bottom>
      <diagonal/>
    </border>
    <border>
      <left style="thin">
        <color indexed="64"/>
      </left>
      <right style="hair">
        <color indexed="64"/>
      </right>
      <top style="hair">
        <color indexed="22"/>
      </top>
      <bottom style="hair">
        <color indexed="22"/>
      </bottom>
      <diagonal/>
    </border>
    <border>
      <left/>
      <right style="thin">
        <color indexed="64"/>
      </right>
      <top/>
      <bottom style="hair">
        <color theme="0" tint="-0.34998626667073579"/>
      </bottom>
      <diagonal/>
    </border>
    <border>
      <left style="hair">
        <color indexed="64"/>
      </left>
      <right style="thin">
        <color indexed="64"/>
      </right>
      <top/>
      <bottom style="hair">
        <color theme="0" tint="-0.34998626667073579"/>
      </bottom>
      <diagonal/>
    </border>
    <border>
      <left/>
      <right style="thin">
        <color indexed="64"/>
      </right>
      <top style="thin">
        <color indexed="64"/>
      </top>
      <bottom style="hair">
        <color theme="0" tint="-0.34998626667073579"/>
      </bottom>
      <diagonal/>
    </border>
    <border>
      <left/>
      <right style="thin">
        <color indexed="64"/>
      </right>
      <top style="hair">
        <color theme="0" tint="-0.34998626667073579"/>
      </top>
      <bottom style="hair">
        <color theme="0" tint="-0.34998626667073579"/>
      </bottom>
      <diagonal/>
    </border>
    <border>
      <left style="thin">
        <color indexed="64"/>
      </left>
      <right style="thin">
        <color indexed="64"/>
      </right>
      <top style="hair">
        <color theme="1" tint="0.499984740745262"/>
      </top>
      <bottom style="hair">
        <color theme="0" tint="-0.34998626667073579"/>
      </bottom>
      <diagonal/>
    </border>
    <border>
      <left style="thin">
        <color indexed="64"/>
      </left>
      <right style="thin">
        <color indexed="64"/>
      </right>
      <top style="thin">
        <color indexed="64"/>
      </top>
      <bottom style="hair">
        <color rgb="FFB2B2B2"/>
      </bottom>
      <diagonal/>
    </border>
    <border>
      <left style="thin">
        <color indexed="64"/>
      </left>
      <right style="thin">
        <color indexed="64"/>
      </right>
      <top style="hair">
        <color rgb="FFB2B2B2"/>
      </top>
      <bottom style="thin">
        <color indexed="64"/>
      </bottom>
      <diagonal/>
    </border>
  </borders>
  <cellStyleXfs count="6">
    <xf numFmtId="0" fontId="0" fillId="0" borderId="0"/>
    <xf numFmtId="174"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1" fillId="0" borderId="0"/>
    <xf numFmtId="0" fontId="51" fillId="0" borderId="0"/>
  </cellStyleXfs>
  <cellXfs count="737">
    <xf numFmtId="0" fontId="0" fillId="0" borderId="0" xfId="0"/>
    <xf numFmtId="0" fontId="1" fillId="0" borderId="0" xfId="0" applyFont="1" applyAlignment="1">
      <alignment vertical="center"/>
    </xf>
    <xf numFmtId="0" fontId="1" fillId="0" borderId="0" xfId="0" applyFont="1" applyBorder="1" applyAlignment="1">
      <alignment vertical="center"/>
    </xf>
    <xf numFmtId="0" fontId="1" fillId="0" borderId="0" xfId="0" applyFont="1" applyFill="1" applyBorder="1" applyAlignment="1">
      <alignment vertical="center"/>
    </xf>
    <xf numFmtId="0" fontId="0" fillId="0" borderId="0" xfId="0"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Border="1" applyAlignment="1">
      <alignment vertical="center"/>
    </xf>
    <xf numFmtId="0" fontId="6" fillId="2" borderId="1" xfId="0" applyFont="1" applyFill="1" applyBorder="1" applyAlignment="1">
      <alignment horizontal="centerContinuous" vertical="center"/>
    </xf>
    <xf numFmtId="0" fontId="7" fillId="2" borderId="2" xfId="0" applyFont="1" applyFill="1" applyBorder="1" applyAlignment="1">
      <alignment horizontal="centerContinuous" vertical="center"/>
    </xf>
    <xf numFmtId="0" fontId="8" fillId="2" borderId="3" xfId="0" applyFont="1" applyFill="1" applyBorder="1" applyAlignment="1">
      <alignment horizontal="center" vertical="center" wrapText="1"/>
    </xf>
    <xf numFmtId="0" fontId="7" fillId="2" borderId="4" xfId="0" applyFont="1" applyFill="1" applyBorder="1" applyAlignment="1">
      <alignment horizontal="center" vertical="center" textRotation="90"/>
    </xf>
    <xf numFmtId="0" fontId="8" fillId="0" borderId="3" xfId="0" applyFont="1" applyFill="1" applyBorder="1" applyAlignment="1">
      <alignment horizontal="centerContinuous" vertical="center"/>
    </xf>
    <xf numFmtId="0" fontId="9" fillId="0" borderId="3" xfId="0" applyFont="1" applyBorder="1" applyAlignment="1">
      <alignment horizontal="center" vertical="center"/>
    </xf>
    <xf numFmtId="0" fontId="8" fillId="2" borderId="4" xfId="0" applyFont="1" applyFill="1" applyBorder="1" applyAlignment="1">
      <alignment vertical="center"/>
    </xf>
    <xf numFmtId="0" fontId="8" fillId="2" borderId="5" xfId="0" applyFont="1" applyFill="1" applyBorder="1" applyAlignment="1">
      <alignment vertical="center"/>
    </xf>
    <xf numFmtId="0" fontId="8" fillId="2" borderId="6" xfId="0" applyFont="1" applyFill="1" applyBorder="1" applyAlignment="1">
      <alignment vertical="center"/>
    </xf>
    <xf numFmtId="0" fontId="10" fillId="0" borderId="7" xfId="0" applyFont="1" applyBorder="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10" fillId="0" borderId="7" xfId="0" applyFont="1" applyBorder="1" applyAlignment="1">
      <alignment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164" fontId="3" fillId="0" borderId="0" xfId="0" applyNumberFormat="1" applyFont="1" applyAlignment="1">
      <alignment vertical="center"/>
    </xf>
    <xf numFmtId="164" fontId="12" fillId="0" borderId="0" xfId="0" applyNumberFormat="1" applyFont="1" applyAlignment="1">
      <alignment vertical="center"/>
    </xf>
    <xf numFmtId="0" fontId="11" fillId="0" borderId="0" xfId="2" applyFont="1" applyAlignment="1" applyProtection="1">
      <alignment vertical="center"/>
    </xf>
    <xf numFmtId="0" fontId="0" fillId="0" borderId="0" xfId="0" applyAlignment="1">
      <alignment vertical="center" wrapText="1"/>
    </xf>
    <xf numFmtId="164" fontId="11" fillId="0" borderId="0" xfId="2" applyNumberFormat="1" applyFont="1" applyAlignment="1" applyProtection="1">
      <alignment vertical="center"/>
    </xf>
    <xf numFmtId="164" fontId="14" fillId="0" borderId="0" xfId="0" applyNumberFormat="1" applyFont="1" applyBorder="1" applyAlignment="1">
      <alignment vertical="center"/>
    </xf>
    <xf numFmtId="164" fontId="14" fillId="0" borderId="0" xfId="0" applyNumberFormat="1" applyFont="1" applyFill="1" applyBorder="1" applyAlignment="1">
      <alignment vertical="center"/>
    </xf>
    <xf numFmtId="164" fontId="14" fillId="0" borderId="0" xfId="0" applyNumberFormat="1" applyFont="1" applyAlignment="1">
      <alignment vertical="center"/>
    </xf>
    <xf numFmtId="164" fontId="14" fillId="0" borderId="9" xfId="0" applyNumberFormat="1" applyFont="1" applyBorder="1" applyAlignment="1">
      <alignment vertical="center"/>
    </xf>
    <xf numFmtId="164" fontId="15" fillId="0" borderId="7" xfId="0" applyNumberFormat="1" applyFont="1" applyFill="1" applyBorder="1" applyAlignment="1">
      <alignment vertical="center"/>
    </xf>
    <xf numFmtId="164" fontId="14" fillId="0" borderId="7" xfId="0" applyNumberFormat="1" applyFont="1" applyFill="1" applyBorder="1" applyAlignment="1">
      <alignment vertical="center"/>
    </xf>
    <xf numFmtId="164" fontId="14" fillId="0" borderId="10" xfId="0" applyNumberFormat="1" applyFont="1" applyFill="1" applyBorder="1" applyAlignment="1">
      <alignment vertical="center"/>
    </xf>
    <xf numFmtId="164" fontId="14" fillId="0" borderId="10" xfId="0" applyNumberFormat="1" applyFont="1" applyBorder="1" applyAlignment="1">
      <alignment vertical="center"/>
    </xf>
    <xf numFmtId="2" fontId="14" fillId="0" borderId="0" xfId="0" applyNumberFormat="1" applyFont="1" applyBorder="1" applyAlignment="1">
      <alignment vertical="center"/>
    </xf>
    <xf numFmtId="2" fontId="14" fillId="0" borderId="0" xfId="0" applyNumberFormat="1" applyFont="1" applyAlignment="1">
      <alignment vertical="center"/>
    </xf>
    <xf numFmtId="2" fontId="14" fillId="0" borderId="0" xfId="0" applyNumberFormat="1" applyFont="1" applyFill="1" applyBorder="1" applyAlignment="1">
      <alignment vertical="center"/>
    </xf>
    <xf numFmtId="164" fontId="17" fillId="0" borderId="0" xfId="0" applyNumberFormat="1" applyFont="1" applyAlignment="1">
      <alignment vertical="center"/>
    </xf>
    <xf numFmtId="164" fontId="18" fillId="0" borderId="0" xfId="0" applyNumberFormat="1" applyFont="1" applyFill="1" applyBorder="1" applyAlignment="1">
      <alignment vertical="center"/>
    </xf>
    <xf numFmtId="164" fontId="16" fillId="2" borderId="11" xfId="0" applyNumberFormat="1" applyFont="1" applyFill="1" applyBorder="1" applyAlignment="1">
      <alignment horizontal="centerContinuous" vertical="center"/>
    </xf>
    <xf numFmtId="164" fontId="16" fillId="2" borderId="10" xfId="0" applyNumberFormat="1" applyFont="1" applyFill="1" applyBorder="1" applyAlignment="1">
      <alignment horizontal="centerContinuous" vertical="center"/>
    </xf>
    <xf numFmtId="164" fontId="19" fillId="0" borderId="0" xfId="0" applyNumberFormat="1" applyFont="1" applyAlignment="1">
      <alignment vertical="center"/>
    </xf>
    <xf numFmtId="164" fontId="20" fillId="0" borderId="0" xfId="0" applyNumberFormat="1" applyFont="1" applyAlignment="1">
      <alignment vertical="center"/>
    </xf>
    <xf numFmtId="164" fontId="14" fillId="2" borderId="13" xfId="0" applyNumberFormat="1" applyFont="1" applyFill="1" applyBorder="1" applyAlignment="1">
      <alignment vertical="center"/>
    </xf>
    <xf numFmtId="164" fontId="14" fillId="2" borderId="14" xfId="0" applyNumberFormat="1" applyFont="1" applyFill="1" applyBorder="1" applyAlignment="1">
      <alignment vertical="center"/>
    </xf>
    <xf numFmtId="164" fontId="14" fillId="2" borderId="7" xfId="0" applyNumberFormat="1" applyFont="1" applyFill="1" applyBorder="1" applyAlignment="1">
      <alignment vertical="center"/>
    </xf>
    <xf numFmtId="169" fontId="14" fillId="0" borderId="0" xfId="0" applyNumberFormat="1" applyFont="1" applyBorder="1" applyAlignment="1">
      <alignment vertical="center"/>
    </xf>
    <xf numFmtId="170" fontId="14" fillId="0" borderId="0" xfId="0" applyNumberFormat="1" applyFont="1" applyBorder="1" applyAlignment="1">
      <alignment horizontal="right" vertical="center"/>
    </xf>
    <xf numFmtId="10" fontId="14" fillId="0" borderId="0" xfId="0" applyNumberFormat="1" applyFont="1" applyBorder="1" applyAlignment="1">
      <alignment vertical="center"/>
    </xf>
    <xf numFmtId="164" fontId="1" fillId="2" borderId="4" xfId="0" applyNumberFormat="1" applyFont="1" applyFill="1" applyBorder="1" applyAlignment="1">
      <alignment vertical="center"/>
    </xf>
    <xf numFmtId="164" fontId="1" fillId="2" borderId="11" xfId="0" applyNumberFormat="1" applyFont="1" applyFill="1" applyBorder="1" applyAlignment="1">
      <alignment vertical="center"/>
    </xf>
    <xf numFmtId="164" fontId="1" fillId="2" borderId="6" xfId="0" applyNumberFormat="1" applyFont="1" applyFill="1" applyBorder="1" applyAlignment="1">
      <alignment vertical="center"/>
    </xf>
    <xf numFmtId="164" fontId="1" fillId="2" borderId="10" xfId="0" applyNumberFormat="1" applyFont="1" applyFill="1" applyBorder="1" applyAlignment="1">
      <alignment vertical="center"/>
    </xf>
    <xf numFmtId="0" fontId="9" fillId="4" borderId="3" xfId="0" applyFont="1" applyFill="1" applyBorder="1" applyAlignment="1">
      <alignment horizontal="center" vertical="center"/>
    </xf>
    <xf numFmtId="164" fontId="8" fillId="2" borderId="1" xfId="0" applyNumberFormat="1" applyFont="1" applyFill="1" applyBorder="1" applyAlignment="1">
      <alignment horizontal="centerContinuous" vertical="center"/>
    </xf>
    <xf numFmtId="164" fontId="8" fillId="2" borderId="15" xfId="0" applyNumberFormat="1" applyFont="1" applyFill="1" applyBorder="1" applyAlignment="1">
      <alignment horizontal="centerContinuous" vertical="center"/>
    </xf>
    <xf numFmtId="164" fontId="8" fillId="2" borderId="2" xfId="0" applyNumberFormat="1" applyFont="1" applyFill="1" applyBorder="1" applyAlignment="1">
      <alignment horizontal="centerContinuous" vertical="center"/>
    </xf>
    <xf numFmtId="164" fontId="8" fillId="2" borderId="3" xfId="0" applyNumberFormat="1" applyFont="1" applyFill="1" applyBorder="1" applyAlignment="1">
      <alignment horizontal="center" vertical="center" wrapText="1"/>
    </xf>
    <xf numFmtId="164" fontId="25" fillId="0" borderId="0" xfId="0" applyNumberFormat="1" applyFont="1" applyBorder="1" applyAlignment="1">
      <alignment vertical="center"/>
    </xf>
    <xf numFmtId="164" fontId="25" fillId="0" borderId="0" xfId="0" applyNumberFormat="1" applyFont="1" applyAlignment="1">
      <alignment vertical="center"/>
    </xf>
    <xf numFmtId="164" fontId="14" fillId="0" borderId="0" xfId="0" applyNumberFormat="1" applyFont="1" applyFill="1" applyAlignment="1">
      <alignment vertical="center"/>
    </xf>
    <xf numFmtId="164" fontId="15" fillId="2" borderId="1" xfId="0" applyNumberFormat="1" applyFont="1" applyFill="1" applyBorder="1" applyAlignment="1">
      <alignment horizontal="centerContinuous" vertical="center"/>
    </xf>
    <xf numFmtId="164" fontId="15" fillId="2" borderId="15" xfId="0" applyNumberFormat="1" applyFont="1" applyFill="1" applyBorder="1" applyAlignment="1">
      <alignment horizontal="centerContinuous" vertical="center"/>
    </xf>
    <xf numFmtId="164" fontId="15" fillId="2" borderId="2" xfId="0" applyNumberFormat="1" applyFont="1" applyFill="1" applyBorder="1" applyAlignment="1">
      <alignment horizontal="centerContinuous" vertical="center"/>
    </xf>
    <xf numFmtId="164" fontId="15" fillId="2" borderId="3" xfId="0" applyNumberFormat="1" applyFont="1" applyFill="1" applyBorder="1" applyAlignment="1">
      <alignment horizontal="center" vertical="center"/>
    </xf>
    <xf numFmtId="164" fontId="15" fillId="2" borderId="11" xfId="0" applyNumberFormat="1" applyFont="1" applyFill="1" applyBorder="1" applyAlignment="1">
      <alignment horizontal="centerContinuous" vertical="center"/>
    </xf>
    <xf numFmtId="164" fontId="15" fillId="2" borderId="10" xfId="0" applyNumberFormat="1" applyFont="1" applyFill="1" applyBorder="1" applyAlignment="1">
      <alignment horizontal="centerContinuous" vertical="center"/>
    </xf>
    <xf numFmtId="164" fontId="26" fillId="0" borderId="0" xfId="0" applyNumberFormat="1" applyFont="1" applyAlignment="1">
      <alignment vertical="center"/>
    </xf>
    <xf numFmtId="164" fontId="25" fillId="0" borderId="0" xfId="0" applyNumberFormat="1" applyFont="1" applyFill="1" applyBorder="1" applyAlignment="1">
      <alignment vertical="center"/>
    </xf>
    <xf numFmtId="164" fontId="18" fillId="0" borderId="0" xfId="0" applyNumberFormat="1" applyFont="1" applyFill="1" applyBorder="1" applyAlignment="1"/>
    <xf numFmtId="164" fontId="18" fillId="0" borderId="0" xfId="0" applyNumberFormat="1" applyFont="1" applyFill="1" applyBorder="1" applyAlignment="1">
      <alignment vertical="top"/>
    </xf>
    <xf numFmtId="164" fontId="14" fillId="3" borderId="1" xfId="0" applyNumberFormat="1" applyFont="1" applyFill="1" applyBorder="1" applyAlignment="1">
      <alignment vertical="center"/>
    </xf>
    <xf numFmtId="164" fontId="6" fillId="3" borderId="2" xfId="0" applyNumberFormat="1" applyFont="1" applyFill="1" applyBorder="1" applyAlignment="1">
      <alignment horizontal="right" vertical="center"/>
    </xf>
    <xf numFmtId="0" fontId="6" fillId="2" borderId="13" xfId="0" applyFont="1" applyFill="1" applyBorder="1" applyAlignment="1">
      <alignment horizontal="centerContinuous" vertical="center"/>
    </xf>
    <xf numFmtId="164" fontId="14" fillId="2" borderId="8" xfId="0" applyNumberFormat="1" applyFont="1" applyFill="1" applyBorder="1" applyAlignment="1">
      <alignment horizontal="centerContinuous" vertical="center"/>
    </xf>
    <xf numFmtId="0" fontId="8" fillId="2" borderId="3" xfId="0" applyFont="1" applyFill="1" applyBorder="1" applyAlignment="1">
      <alignment horizontal="centerContinuous" vertical="center" wrapText="1"/>
    </xf>
    <xf numFmtId="164" fontId="14" fillId="3" borderId="15" xfId="0" applyNumberFormat="1" applyFont="1" applyFill="1" applyBorder="1" applyAlignment="1">
      <alignment vertical="center"/>
    </xf>
    <xf numFmtId="164" fontId="14" fillId="3" borderId="2" xfId="0" applyNumberFormat="1" applyFont="1" applyFill="1" applyBorder="1" applyAlignment="1">
      <alignment vertical="center"/>
    </xf>
    <xf numFmtId="169" fontId="27" fillId="0" borderId="16" xfId="0" applyNumberFormat="1" applyFont="1" applyFill="1" applyBorder="1" applyAlignment="1">
      <alignment vertical="center"/>
    </xf>
    <xf numFmtId="164" fontId="14" fillId="5" borderId="2" xfId="0" applyNumberFormat="1" applyFont="1" applyFill="1" applyBorder="1" applyAlignment="1">
      <alignment vertical="center"/>
    </xf>
    <xf numFmtId="164" fontId="14" fillId="0" borderId="16" xfId="0" applyNumberFormat="1" applyFont="1" applyBorder="1" applyAlignment="1">
      <alignment vertical="center"/>
    </xf>
    <xf numFmtId="164" fontId="14" fillId="0" borderId="9" xfId="0" applyNumberFormat="1" applyFont="1" applyFill="1" applyBorder="1" applyAlignment="1">
      <alignment vertical="center"/>
    </xf>
    <xf numFmtId="164" fontId="32" fillId="0" borderId="0" xfId="0" applyNumberFormat="1" applyFont="1" applyFill="1" applyBorder="1" applyAlignment="1">
      <alignment vertical="center"/>
    </xf>
    <xf numFmtId="164" fontId="14" fillId="0" borderId="5" xfId="0" applyNumberFormat="1" applyFont="1" applyBorder="1" applyAlignment="1">
      <alignment vertical="center"/>
    </xf>
    <xf numFmtId="164" fontId="14" fillId="2" borderId="2" xfId="0" applyNumberFormat="1" applyFont="1" applyFill="1" applyBorder="1" applyAlignment="1">
      <alignment horizontal="centerContinuous" vertical="center"/>
    </xf>
    <xf numFmtId="164" fontId="6" fillId="3" borderId="2" xfId="0" applyNumberFormat="1" applyFont="1" applyFill="1" applyBorder="1" applyAlignment="1">
      <alignment vertical="center"/>
    </xf>
    <xf numFmtId="164" fontId="27" fillId="2" borderId="2" xfId="0" applyNumberFormat="1" applyFont="1" applyFill="1" applyBorder="1" applyAlignment="1">
      <alignment horizontal="centerContinuous" vertical="center"/>
    </xf>
    <xf numFmtId="0" fontId="6" fillId="2" borderId="2" xfId="0" applyFont="1" applyFill="1" applyBorder="1" applyAlignment="1">
      <alignment horizontal="center" vertical="center" wrapText="1"/>
    </xf>
    <xf numFmtId="169" fontId="6" fillId="0" borderId="0" xfId="0" applyNumberFormat="1" applyFont="1" applyFill="1" applyBorder="1" applyAlignment="1">
      <alignment vertical="center"/>
    </xf>
    <xf numFmtId="0" fontId="6" fillId="0" borderId="0" xfId="0" applyFont="1" applyFill="1" applyBorder="1" applyAlignment="1">
      <alignment horizontal="center" vertical="center" wrapText="1"/>
    </xf>
    <xf numFmtId="164" fontId="30" fillId="0" borderId="10" xfId="0" applyNumberFormat="1" applyFont="1" applyFill="1" applyBorder="1" applyAlignment="1">
      <alignment horizontal="left" vertical="center" wrapText="1"/>
    </xf>
    <xf numFmtId="164" fontId="32" fillId="0" borderId="0" xfId="0" applyNumberFormat="1" applyFont="1" applyAlignment="1">
      <alignment vertical="center"/>
    </xf>
    <xf numFmtId="164" fontId="6" fillId="0" borderId="0" xfId="0" applyNumberFormat="1" applyFont="1" applyFill="1" applyBorder="1" applyAlignment="1">
      <alignment vertical="center"/>
    </xf>
    <xf numFmtId="164" fontId="1" fillId="0" borderId="0" xfId="0" applyNumberFormat="1" applyFont="1" applyFill="1" applyAlignment="1">
      <alignment vertical="center"/>
    </xf>
    <xf numFmtId="0" fontId="35" fillId="0" borderId="0" xfId="0" applyFont="1" applyAlignment="1">
      <alignment vertical="center" wrapText="1"/>
    </xf>
    <xf numFmtId="169" fontId="27" fillId="0" borderId="10" xfId="0" applyNumberFormat="1" applyFont="1" applyFill="1" applyBorder="1" applyAlignment="1">
      <alignment vertical="center"/>
    </xf>
    <xf numFmtId="164" fontId="33" fillId="0" borderId="0" xfId="0" applyNumberFormat="1" applyFont="1" applyFill="1" applyAlignment="1">
      <alignment vertical="center"/>
    </xf>
    <xf numFmtId="164" fontId="36" fillId="2" borderId="3" xfId="0" applyNumberFormat="1" applyFont="1" applyFill="1" applyBorder="1" applyAlignment="1">
      <alignment horizontal="center" vertical="center"/>
    </xf>
    <xf numFmtId="164" fontId="29" fillId="0" borderId="6" xfId="0" applyNumberFormat="1" applyFont="1" applyFill="1" applyBorder="1" applyAlignment="1">
      <alignment vertical="center"/>
    </xf>
    <xf numFmtId="164" fontId="36" fillId="2" borderId="4" xfId="0" applyNumberFormat="1" applyFont="1" applyFill="1" applyBorder="1" applyAlignment="1">
      <alignment horizontal="centerContinuous" vertical="center"/>
    </xf>
    <xf numFmtId="164" fontId="36" fillId="2" borderId="11" xfId="0" applyNumberFormat="1" applyFont="1" applyFill="1" applyBorder="1" applyAlignment="1">
      <alignment horizontal="centerContinuous" vertical="center"/>
    </xf>
    <xf numFmtId="164" fontId="36" fillId="2" borderId="1" xfId="0" applyNumberFormat="1" applyFont="1" applyFill="1" applyBorder="1" applyAlignment="1">
      <alignment horizontal="centerContinuous" vertical="center"/>
    </xf>
    <xf numFmtId="164" fontId="36" fillId="2" borderId="15" xfId="0" applyNumberFormat="1" applyFont="1" applyFill="1" applyBorder="1" applyAlignment="1">
      <alignment horizontal="centerContinuous" vertical="center"/>
    </xf>
    <xf numFmtId="164" fontId="36" fillId="2" borderId="2" xfId="0" applyNumberFormat="1" applyFont="1" applyFill="1" applyBorder="1" applyAlignment="1">
      <alignment horizontal="centerContinuous" vertical="center"/>
    </xf>
    <xf numFmtId="164" fontId="36" fillId="2" borderId="6" xfId="0" applyNumberFormat="1" applyFont="1" applyFill="1" applyBorder="1" applyAlignment="1">
      <alignment horizontal="centerContinuous" vertical="center"/>
    </xf>
    <xf numFmtId="164" fontId="36" fillId="2" borderId="10" xfId="0" applyNumberFormat="1" applyFont="1" applyFill="1" applyBorder="1" applyAlignment="1">
      <alignment horizontal="centerContinuous" vertical="center"/>
    </xf>
    <xf numFmtId="0" fontId="11" fillId="0" borderId="0" xfId="2" applyFont="1" applyFill="1" applyAlignment="1" applyProtection="1">
      <alignment vertical="center"/>
    </xf>
    <xf numFmtId="164" fontId="34" fillId="0" borderId="0" xfId="0" applyNumberFormat="1" applyFont="1" applyFill="1" applyAlignment="1">
      <alignment vertical="center"/>
    </xf>
    <xf numFmtId="0" fontId="13" fillId="0" borderId="0" xfId="0" applyFont="1" applyAlignment="1">
      <alignment vertical="center" wrapText="1"/>
    </xf>
    <xf numFmtId="164" fontId="1" fillId="2" borderId="13" xfId="0" applyNumberFormat="1" applyFont="1" applyFill="1" applyBorder="1" applyAlignment="1">
      <alignment vertical="center"/>
    </xf>
    <xf numFmtId="164" fontId="1" fillId="2" borderId="7" xfId="0" applyNumberFormat="1" applyFont="1" applyFill="1" applyBorder="1" applyAlignment="1">
      <alignment vertical="center"/>
    </xf>
    <xf numFmtId="164" fontId="28" fillId="0" borderId="0" xfId="0" applyNumberFormat="1" applyFont="1" applyAlignment="1">
      <alignment vertical="center"/>
    </xf>
    <xf numFmtId="164" fontId="8" fillId="3" borderId="3" xfId="0" applyNumberFormat="1" applyFont="1" applyFill="1" applyBorder="1" applyAlignment="1">
      <alignment vertical="center"/>
    </xf>
    <xf numFmtId="165" fontId="10" fillId="0" borderId="7" xfId="0" applyNumberFormat="1" applyFont="1" applyFill="1" applyBorder="1" applyAlignment="1">
      <alignment vertical="center"/>
    </xf>
    <xf numFmtId="165" fontId="10" fillId="0" borderId="10" xfId="0" applyNumberFormat="1" applyFont="1" applyFill="1" applyBorder="1" applyAlignment="1">
      <alignment vertical="center"/>
    </xf>
    <xf numFmtId="164" fontId="8" fillId="2" borderId="3" xfId="0" applyNumberFormat="1" applyFont="1" applyFill="1" applyBorder="1" applyAlignment="1">
      <alignment horizontal="center" vertical="center"/>
    </xf>
    <xf numFmtId="164" fontId="8" fillId="3" borderId="2" xfId="0" applyNumberFormat="1" applyFont="1" applyFill="1" applyBorder="1" applyAlignment="1">
      <alignment vertical="center"/>
    </xf>
    <xf numFmtId="164" fontId="39" fillId="0" borderId="0" xfId="0" applyNumberFormat="1" applyFont="1" applyAlignment="1">
      <alignment vertical="center"/>
    </xf>
    <xf numFmtId="49" fontId="8" fillId="2" borderId="3" xfId="0" applyNumberFormat="1" applyFont="1" applyFill="1" applyBorder="1" applyAlignment="1">
      <alignment horizontal="center" vertical="center"/>
    </xf>
    <xf numFmtId="164" fontId="40" fillId="0" borderId="0" xfId="0" applyNumberFormat="1" applyFont="1" applyAlignment="1">
      <alignment vertical="center"/>
    </xf>
    <xf numFmtId="0" fontId="3" fillId="0" borderId="0" xfId="0" applyFont="1" applyFill="1" applyAlignment="1">
      <alignment vertical="center"/>
    </xf>
    <xf numFmtId="0" fontId="0" fillId="0" borderId="0" xfId="0" applyFill="1" applyAlignment="1">
      <alignment vertical="center"/>
    </xf>
    <xf numFmtId="0" fontId="9" fillId="0" borderId="3" xfId="0" applyFont="1" applyFill="1" applyBorder="1" applyAlignment="1">
      <alignment horizontal="center" vertical="center"/>
    </xf>
    <xf numFmtId="0" fontId="10" fillId="0" borderId="7" xfId="0" applyFont="1" applyFill="1" applyBorder="1" applyAlignment="1">
      <alignment horizontal="center" vertical="center"/>
    </xf>
    <xf numFmtId="164" fontId="10" fillId="0" borderId="0" xfId="0" applyNumberFormat="1" applyFont="1" applyAlignment="1">
      <alignment vertical="center"/>
    </xf>
    <xf numFmtId="164" fontId="16" fillId="2" borderId="4" xfId="0" applyNumberFormat="1" applyFont="1" applyFill="1" applyBorder="1" applyAlignment="1">
      <alignment horizontal="centerContinuous" vertical="center"/>
    </xf>
    <xf numFmtId="0" fontId="42" fillId="0" borderId="0" xfId="0" applyFont="1" applyAlignment="1">
      <alignment vertical="center" wrapText="1"/>
    </xf>
    <xf numFmtId="0" fontId="10" fillId="0" borderId="17" xfId="0" applyFont="1" applyFill="1" applyBorder="1" applyAlignment="1">
      <alignment horizontal="center" vertical="center"/>
    </xf>
    <xf numFmtId="0" fontId="10" fillId="4" borderId="17" xfId="0" applyFont="1" applyFill="1" applyBorder="1" applyAlignment="1">
      <alignment horizontal="center" vertical="center"/>
    </xf>
    <xf numFmtId="0" fontId="10" fillId="0" borderId="17" xfId="0" applyFont="1" applyBorder="1" applyAlignment="1">
      <alignment horizontal="center" vertical="center"/>
    </xf>
    <xf numFmtId="0" fontId="9" fillId="0" borderId="17" xfId="0" applyFont="1" applyFill="1" applyBorder="1" applyAlignment="1">
      <alignment horizontal="center" vertical="center"/>
    </xf>
    <xf numFmtId="0" fontId="9" fillId="4" borderId="17" xfId="0" applyFont="1" applyFill="1" applyBorder="1" applyAlignment="1">
      <alignment horizontal="center" vertical="center"/>
    </xf>
    <xf numFmtId="0" fontId="9" fillId="0" borderId="13" xfId="0" applyFont="1" applyFill="1" applyBorder="1" applyAlignment="1">
      <alignment horizontal="center" vertical="center"/>
    </xf>
    <xf numFmtId="0" fontId="10" fillId="4" borderId="13" xfId="0" applyFont="1" applyFill="1" applyBorder="1" applyAlignment="1">
      <alignment horizontal="center" vertical="center"/>
    </xf>
    <xf numFmtId="0" fontId="10" fillId="0" borderId="13" xfId="0" applyFont="1" applyBorder="1" applyAlignment="1">
      <alignment horizontal="center" vertical="center"/>
    </xf>
    <xf numFmtId="0" fontId="10" fillId="0" borderId="13" xfId="0" applyFont="1" applyBorder="1" applyAlignment="1">
      <alignment vertical="center"/>
    </xf>
    <xf numFmtId="0" fontId="10" fillId="0" borderId="13" xfId="0" applyFont="1" applyFill="1" applyBorder="1" applyAlignment="1">
      <alignment horizontal="center" vertical="center"/>
    </xf>
    <xf numFmtId="168" fontId="10" fillId="0" borderId="17" xfId="0" applyNumberFormat="1" applyFont="1" applyBorder="1" applyAlignment="1">
      <alignment vertical="center"/>
    </xf>
    <xf numFmtId="0" fontId="22" fillId="4" borderId="20" xfId="0" applyFont="1" applyFill="1" applyBorder="1" applyAlignment="1">
      <alignment horizontal="center" vertical="center"/>
    </xf>
    <xf numFmtId="168" fontId="10" fillId="0" borderId="17" xfId="0" applyNumberFormat="1" applyFont="1" applyFill="1" applyBorder="1" applyAlignment="1">
      <alignment vertical="center"/>
    </xf>
    <xf numFmtId="0" fontId="10" fillId="0" borderId="17" xfId="0" applyFont="1" applyBorder="1" applyAlignment="1">
      <alignment vertical="center"/>
    </xf>
    <xf numFmtId="164" fontId="14" fillId="0" borderId="8" xfId="0" applyNumberFormat="1" applyFont="1" applyBorder="1" applyAlignment="1">
      <alignment vertical="center"/>
    </xf>
    <xf numFmtId="164" fontId="10" fillId="0" borderId="13" xfId="0" applyNumberFormat="1" applyFont="1" applyFill="1" applyBorder="1" applyAlignment="1">
      <alignment vertical="center"/>
    </xf>
    <xf numFmtId="164" fontId="10" fillId="0" borderId="11" xfId="0" applyNumberFormat="1" applyFont="1" applyFill="1" applyBorder="1" applyAlignment="1">
      <alignment vertical="center"/>
    </xf>
    <xf numFmtId="164" fontId="18" fillId="0" borderId="8" xfId="0" applyNumberFormat="1" applyFont="1" applyFill="1" applyBorder="1" applyAlignment="1">
      <alignment vertical="center"/>
    </xf>
    <xf numFmtId="164" fontId="25" fillId="0" borderId="8" xfId="0" applyNumberFormat="1" applyFont="1" applyBorder="1" applyAlignment="1">
      <alignment vertical="center"/>
    </xf>
    <xf numFmtId="164" fontId="18" fillId="0" borderId="8" xfId="0" applyNumberFormat="1" applyFont="1" applyFill="1" applyBorder="1" applyAlignment="1">
      <alignment vertical="top"/>
    </xf>
    <xf numFmtId="10" fontId="14" fillId="0" borderId="8" xfId="0" applyNumberFormat="1" applyFont="1" applyBorder="1" applyAlignment="1">
      <alignment vertical="center"/>
    </xf>
    <xf numFmtId="166" fontId="14" fillId="0" borderId="0" xfId="0" applyNumberFormat="1" applyFont="1" applyBorder="1" applyAlignment="1">
      <alignment vertical="center"/>
    </xf>
    <xf numFmtId="164" fontId="29" fillId="0" borderId="7" xfId="0" applyNumberFormat="1" applyFont="1" applyBorder="1" applyAlignment="1">
      <alignment vertical="center"/>
    </xf>
    <xf numFmtId="164" fontId="8" fillId="0" borderId="7" xfId="0" applyNumberFormat="1" applyFont="1" applyBorder="1" applyAlignment="1">
      <alignment vertical="center"/>
    </xf>
    <xf numFmtId="164" fontId="8" fillId="2" borderId="13" xfId="0" applyNumberFormat="1" applyFont="1" applyFill="1" applyBorder="1" applyAlignment="1">
      <alignment horizontal="center" vertical="center"/>
    </xf>
    <xf numFmtId="164" fontId="10" fillId="2" borderId="15" xfId="0" applyNumberFormat="1" applyFont="1" applyFill="1" applyBorder="1" applyAlignment="1">
      <alignment horizontal="centerContinuous" vertical="center"/>
    </xf>
    <xf numFmtId="0" fontId="8" fillId="2" borderId="15" xfId="0" applyNumberFormat="1" applyFont="1" applyFill="1" applyBorder="1" applyAlignment="1">
      <alignment horizontal="centerContinuous" vertical="center"/>
    </xf>
    <xf numFmtId="164" fontId="14" fillId="2" borderId="15" xfId="0" applyNumberFormat="1" applyFont="1" applyFill="1" applyBorder="1" applyAlignment="1">
      <alignment horizontal="centerContinuous" vertical="center"/>
    </xf>
    <xf numFmtId="164" fontId="14" fillId="2" borderId="2" xfId="0" applyNumberFormat="1" applyFont="1" applyFill="1" applyBorder="1" applyAlignment="1">
      <alignment vertical="center"/>
    </xf>
    <xf numFmtId="164" fontId="29" fillId="0" borderId="9" xfId="0" applyNumberFormat="1" applyFont="1" applyFill="1" applyBorder="1" applyAlignment="1">
      <alignment vertical="center"/>
    </xf>
    <xf numFmtId="164" fontId="37" fillId="0" borderId="0" xfId="0" applyNumberFormat="1" applyFont="1" applyFill="1" applyAlignment="1">
      <alignment horizontal="center" vertical="center"/>
    </xf>
    <xf numFmtId="164" fontId="6" fillId="3" borderId="11" xfId="0" applyNumberFormat="1" applyFont="1" applyFill="1" applyBorder="1" applyAlignment="1">
      <alignment vertical="center"/>
    </xf>
    <xf numFmtId="164" fontId="16" fillId="2" borderId="8" xfId="0" applyNumberFormat="1" applyFont="1" applyFill="1" applyBorder="1" applyAlignment="1">
      <alignment horizontal="centerContinuous" vertical="center"/>
    </xf>
    <xf numFmtId="164" fontId="28" fillId="0" borderId="0" xfId="0" applyNumberFormat="1" applyFont="1" applyFill="1" applyAlignment="1">
      <alignment vertical="center"/>
    </xf>
    <xf numFmtId="173" fontId="6" fillId="3" borderId="3" xfId="0" applyNumberFormat="1" applyFont="1" applyFill="1" applyBorder="1" applyAlignment="1">
      <alignment vertical="center"/>
    </xf>
    <xf numFmtId="173" fontId="6" fillId="3" borderId="13" xfId="0" applyNumberFormat="1" applyFont="1" applyFill="1" applyBorder="1" applyAlignment="1">
      <alignment vertical="center"/>
    </xf>
    <xf numFmtId="173" fontId="6" fillId="5" borderId="2" xfId="0" applyNumberFormat="1" applyFont="1" applyFill="1" applyBorder="1" applyAlignment="1">
      <alignment vertical="center"/>
    </xf>
    <xf numFmtId="173" fontId="27" fillId="0" borderId="7" xfId="0" applyNumberFormat="1" applyFont="1" applyBorder="1" applyAlignment="1">
      <alignment vertical="center"/>
    </xf>
    <xf numFmtId="0" fontId="9" fillId="0" borderId="7" xfId="0" applyFont="1" applyFill="1" applyBorder="1" applyAlignment="1">
      <alignment horizontal="center" vertical="center"/>
    </xf>
    <xf numFmtId="0" fontId="9" fillId="4" borderId="7" xfId="0" applyFont="1" applyFill="1" applyBorder="1" applyAlignment="1">
      <alignment horizontal="center" vertical="center"/>
    </xf>
    <xf numFmtId="0" fontId="8" fillId="0" borderId="0" xfId="0" applyFont="1" applyFill="1" applyBorder="1" applyAlignment="1">
      <alignment vertical="center"/>
    </xf>
    <xf numFmtId="168" fontId="10" fillId="0" borderId="0" xfId="0" applyNumberFormat="1" applyFont="1" applyFill="1" applyBorder="1" applyAlignment="1">
      <alignment vertical="center"/>
    </xf>
    <xf numFmtId="0" fontId="10" fillId="0" borderId="0" xfId="0" applyFont="1" applyFill="1" applyBorder="1" applyAlignment="1">
      <alignment horizontal="center" vertical="center"/>
    </xf>
    <xf numFmtId="164" fontId="10" fillId="0" borderId="7" xfId="0" applyNumberFormat="1" applyFont="1" applyBorder="1" applyAlignment="1">
      <alignment vertical="center"/>
    </xf>
    <xf numFmtId="164" fontId="10" fillId="2" borderId="2" xfId="0" applyNumberFormat="1" applyFont="1" applyFill="1" applyBorder="1" applyAlignment="1">
      <alignment horizontal="centerContinuous" vertical="center"/>
    </xf>
    <xf numFmtId="0" fontId="10" fillId="0" borderId="18" xfId="0" applyFont="1" applyBorder="1" applyAlignment="1">
      <alignment horizontal="center" vertical="center"/>
    </xf>
    <xf numFmtId="0" fontId="10" fillId="0" borderId="17" xfId="0" applyFont="1" applyFill="1" applyBorder="1" applyAlignment="1">
      <alignment vertical="center"/>
    </xf>
    <xf numFmtId="0" fontId="46" fillId="0" borderId="0" xfId="0" applyFont="1" applyBorder="1" applyAlignment="1">
      <alignment vertical="center"/>
    </xf>
    <xf numFmtId="0" fontId="46" fillId="0" borderId="0" xfId="0" applyFont="1" applyAlignment="1">
      <alignment vertical="center"/>
    </xf>
    <xf numFmtId="0" fontId="48" fillId="0" borderId="0" xfId="0" applyFont="1" applyAlignment="1">
      <alignment vertical="center"/>
    </xf>
    <xf numFmtId="0" fontId="7" fillId="0" borderId="0" xfId="0" applyFont="1" applyFill="1" applyAlignment="1">
      <alignment vertical="center"/>
    </xf>
    <xf numFmtId="0" fontId="13" fillId="0" borderId="0" xfId="0" applyFont="1" applyFill="1" applyAlignment="1">
      <alignment vertical="center"/>
    </xf>
    <xf numFmtId="164" fontId="49" fillId="0" borderId="0" xfId="0" applyNumberFormat="1" applyFont="1" applyAlignment="1">
      <alignment vertical="center"/>
    </xf>
    <xf numFmtId="164" fontId="49" fillId="0" borderId="0" xfId="0" applyNumberFormat="1" applyFont="1" applyFill="1" applyAlignment="1">
      <alignment vertical="center"/>
    </xf>
    <xf numFmtId="164" fontId="48" fillId="0" borderId="0" xfId="0" applyNumberFormat="1" applyFont="1" applyAlignment="1">
      <alignment vertical="center"/>
    </xf>
    <xf numFmtId="0" fontId="10" fillId="0" borderId="0" xfId="0" applyFont="1" applyAlignment="1">
      <alignment horizontal="left" vertical="center" readingOrder="1"/>
    </xf>
    <xf numFmtId="164" fontId="36" fillId="6" borderId="1" xfId="0" applyNumberFormat="1" applyFont="1" applyFill="1" applyBorder="1" applyAlignment="1">
      <alignment vertical="center"/>
    </xf>
    <xf numFmtId="164" fontId="10" fillId="0" borderId="10" xfId="0" applyNumberFormat="1" applyFont="1" applyFill="1" applyBorder="1" applyAlignment="1">
      <alignment vertical="center"/>
    </xf>
    <xf numFmtId="49" fontId="8" fillId="2" borderId="2" xfId="0" applyNumberFormat="1" applyFont="1" applyFill="1" applyBorder="1" applyAlignment="1">
      <alignment horizontal="center" vertical="center"/>
    </xf>
    <xf numFmtId="164" fontId="29" fillId="0" borderId="6" xfId="0" applyNumberFormat="1" applyFont="1" applyBorder="1" applyAlignment="1">
      <alignment vertical="center"/>
    </xf>
    <xf numFmtId="164" fontId="29" fillId="6" borderId="12" xfId="0" applyNumberFormat="1" applyFont="1" applyFill="1" applyBorder="1" applyAlignment="1">
      <alignment horizontal="right" vertical="center"/>
    </xf>
    <xf numFmtId="164" fontId="15" fillId="6" borderId="25" xfId="0" applyNumberFormat="1" applyFont="1" applyFill="1" applyBorder="1" applyAlignment="1">
      <alignment vertical="center"/>
    </xf>
    <xf numFmtId="164" fontId="14" fillId="6" borderId="25" xfId="0" applyNumberFormat="1" applyFont="1" applyFill="1" applyBorder="1" applyAlignment="1">
      <alignment vertical="center"/>
    </xf>
    <xf numFmtId="164" fontId="14" fillId="6" borderId="26" xfId="0" applyNumberFormat="1" applyFont="1" applyFill="1" applyBorder="1" applyAlignment="1">
      <alignment vertical="center"/>
    </xf>
    <xf numFmtId="164" fontId="36" fillId="7" borderId="25" xfId="0" applyNumberFormat="1" applyFont="1" applyFill="1" applyBorder="1" applyAlignment="1">
      <alignment horizontal="centerContinuous" vertical="center" wrapText="1"/>
    </xf>
    <xf numFmtId="164" fontId="14" fillId="7" borderId="0" xfId="0" applyNumberFormat="1" applyFont="1" applyFill="1" applyBorder="1" applyAlignment="1">
      <alignment vertical="center"/>
    </xf>
    <xf numFmtId="164" fontId="14" fillId="7" borderId="8" xfId="0" applyNumberFormat="1" applyFont="1" applyFill="1" applyBorder="1" applyAlignment="1">
      <alignment vertical="center"/>
    </xf>
    <xf numFmtId="164" fontId="14" fillId="7" borderId="11" xfId="0" applyNumberFormat="1" applyFont="1" applyFill="1" applyBorder="1" applyAlignment="1">
      <alignment vertical="center"/>
    </xf>
    <xf numFmtId="164" fontId="14" fillId="7" borderId="16" xfId="0" applyNumberFormat="1" applyFont="1" applyFill="1" applyBorder="1" applyAlignment="1">
      <alignment vertical="center"/>
    </xf>
    <xf numFmtId="164" fontId="36" fillId="6" borderId="15" xfId="0" applyNumberFormat="1" applyFont="1" applyFill="1" applyBorder="1" applyAlignment="1">
      <alignment vertical="center"/>
    </xf>
    <xf numFmtId="164" fontId="14" fillId="7" borderId="25" xfId="0" applyNumberFormat="1" applyFont="1" applyFill="1" applyBorder="1" applyAlignment="1">
      <alignment horizontal="centerContinuous" vertical="center" wrapText="1"/>
    </xf>
    <xf numFmtId="164" fontId="14" fillId="7" borderId="26" xfId="0" applyNumberFormat="1" applyFont="1" applyFill="1" applyBorder="1" applyAlignment="1">
      <alignment horizontal="centerContinuous" vertical="center" wrapText="1"/>
    </xf>
    <xf numFmtId="164" fontId="8" fillId="0" borderId="7" xfId="0" applyNumberFormat="1" applyFont="1" applyFill="1" applyBorder="1" applyAlignment="1">
      <alignment vertical="center"/>
    </xf>
    <xf numFmtId="164" fontId="10" fillId="0" borderId="7" xfId="0" applyNumberFormat="1" applyFont="1" applyFill="1" applyBorder="1" applyAlignment="1">
      <alignment vertical="center"/>
    </xf>
    <xf numFmtId="164" fontId="10" fillId="0" borderId="10" xfId="0" applyNumberFormat="1" applyFont="1" applyBorder="1" applyAlignment="1">
      <alignment vertical="center"/>
    </xf>
    <xf numFmtId="164" fontId="8" fillId="0" borderId="10" xfId="0" applyNumberFormat="1" applyFont="1" applyFill="1" applyBorder="1" applyAlignment="1">
      <alignment vertical="center"/>
    </xf>
    <xf numFmtId="164" fontId="29" fillId="3" borderId="28" xfId="0" applyNumberFormat="1" applyFont="1" applyFill="1" applyBorder="1" applyAlignment="1">
      <alignment vertical="center"/>
    </xf>
    <xf numFmtId="164" fontId="14" fillId="3" borderId="29" xfId="0" applyNumberFormat="1" applyFont="1" applyFill="1" applyBorder="1" applyAlignment="1">
      <alignment vertical="center"/>
    </xf>
    <xf numFmtId="164" fontId="8" fillId="3" borderId="30" xfId="0" applyNumberFormat="1" applyFont="1" applyFill="1" applyBorder="1" applyAlignment="1">
      <alignment vertical="center"/>
    </xf>
    <xf numFmtId="164" fontId="10" fillId="3" borderId="30" xfId="0" applyNumberFormat="1" applyFont="1" applyFill="1" applyBorder="1" applyAlignment="1">
      <alignment vertical="center"/>
    </xf>
    <xf numFmtId="164" fontId="10" fillId="3" borderId="31" xfId="0" applyNumberFormat="1" applyFont="1" applyFill="1" applyBorder="1" applyAlignment="1">
      <alignment vertical="center"/>
    </xf>
    <xf numFmtId="164" fontId="10" fillId="3" borderId="30" xfId="0" applyNumberFormat="1" applyFont="1" applyFill="1" applyBorder="1" applyAlignment="1">
      <alignment horizontal="right" vertical="center"/>
    </xf>
    <xf numFmtId="164" fontId="10" fillId="3" borderId="31" xfId="0" applyNumberFormat="1" applyFont="1" applyFill="1" applyBorder="1" applyAlignment="1">
      <alignment horizontal="right" vertical="center"/>
    </xf>
    <xf numFmtId="3" fontId="43" fillId="3" borderId="30" xfId="0" applyNumberFormat="1" applyFont="1" applyFill="1" applyBorder="1" applyAlignment="1">
      <alignment vertical="center"/>
    </xf>
    <xf numFmtId="3" fontId="44" fillId="3" borderId="30" xfId="0" applyNumberFormat="1" applyFont="1" applyFill="1" applyBorder="1" applyAlignment="1">
      <alignment horizontal="right" vertical="center"/>
    </xf>
    <xf numFmtId="3" fontId="44" fillId="3" borderId="30" xfId="0" applyNumberFormat="1" applyFont="1" applyFill="1" applyBorder="1" applyAlignment="1">
      <alignment vertical="center"/>
    </xf>
    <xf numFmtId="164" fontId="29" fillId="3" borderId="30" xfId="0" applyNumberFormat="1" applyFont="1" applyFill="1" applyBorder="1" applyAlignment="1">
      <alignment vertical="center"/>
    </xf>
    <xf numFmtId="3" fontId="8" fillId="3" borderId="30" xfId="0" applyNumberFormat="1" applyFont="1" applyFill="1" applyBorder="1" applyAlignment="1">
      <alignment vertical="center"/>
    </xf>
    <xf numFmtId="3" fontId="29" fillId="3" borderId="30" xfId="0" applyNumberFormat="1" applyFont="1" applyFill="1" applyBorder="1" applyAlignment="1">
      <alignment vertical="center"/>
    </xf>
    <xf numFmtId="164" fontId="14" fillId="3" borderId="31" xfId="0" applyNumberFormat="1" applyFont="1" applyFill="1" applyBorder="1" applyAlignment="1">
      <alignment vertical="center"/>
    </xf>
    <xf numFmtId="164" fontId="14" fillId="0" borderId="29" xfId="0" applyNumberFormat="1" applyFont="1" applyFill="1" applyBorder="1" applyAlignment="1">
      <alignment vertical="center"/>
    </xf>
    <xf numFmtId="164" fontId="10" fillId="0" borderId="27" xfId="0" applyNumberFormat="1" applyFont="1" applyBorder="1" applyAlignment="1">
      <alignment vertical="center"/>
    </xf>
    <xf numFmtId="165" fontId="10" fillId="0" borderId="27" xfId="0" applyNumberFormat="1" applyFont="1" applyBorder="1" applyAlignment="1">
      <alignment vertical="center"/>
    </xf>
    <xf numFmtId="164" fontId="36" fillId="0" borderId="28" xfId="0" applyNumberFormat="1" applyFont="1" applyBorder="1" applyAlignment="1">
      <alignment vertical="center"/>
    </xf>
    <xf numFmtId="164" fontId="6" fillId="0" borderId="29" xfId="0" applyNumberFormat="1" applyFont="1" applyBorder="1" applyAlignment="1">
      <alignment vertical="center"/>
    </xf>
    <xf numFmtId="164" fontId="14" fillId="0" borderId="29" xfId="0" applyNumberFormat="1" applyFont="1" applyBorder="1" applyAlignment="1">
      <alignment vertical="center"/>
    </xf>
    <xf numFmtId="164" fontId="8" fillId="0" borderId="31" xfId="0" applyNumberFormat="1" applyFont="1" applyBorder="1" applyAlignment="1">
      <alignment vertical="center"/>
    </xf>
    <xf numFmtId="164" fontId="8" fillId="0" borderId="30" xfId="0" applyNumberFormat="1" applyFont="1" applyBorder="1" applyAlignment="1">
      <alignment vertical="center"/>
    </xf>
    <xf numFmtId="164" fontId="29" fillId="0" borderId="28" xfId="0" applyNumberFormat="1" applyFont="1" applyBorder="1" applyAlignment="1">
      <alignment vertical="center"/>
    </xf>
    <xf numFmtId="164" fontId="10" fillId="0" borderId="34" xfId="0" applyNumberFormat="1" applyFont="1" applyBorder="1" applyAlignment="1">
      <alignment vertical="center"/>
    </xf>
    <xf numFmtId="164" fontId="29" fillId="0" borderId="30" xfId="0" applyNumberFormat="1" applyFont="1" applyBorder="1" applyAlignment="1">
      <alignment vertical="center"/>
    </xf>
    <xf numFmtId="164" fontId="8" fillId="3" borderId="30" xfId="0" applyNumberFormat="1" applyFont="1" applyFill="1" applyBorder="1" applyAlignment="1">
      <alignment horizontal="right" vertical="center"/>
    </xf>
    <xf numFmtId="164" fontId="10" fillId="0" borderId="30" xfId="0" applyNumberFormat="1" applyFont="1" applyFill="1" applyBorder="1" applyAlignment="1">
      <alignment vertical="center"/>
    </xf>
    <xf numFmtId="164" fontId="15" fillId="3" borderId="30" xfId="0" applyNumberFormat="1" applyFont="1" applyFill="1" applyBorder="1" applyAlignment="1">
      <alignment vertical="center"/>
    </xf>
    <xf numFmtId="164" fontId="14" fillId="3" borderId="30" xfId="0" applyNumberFormat="1" applyFont="1" applyFill="1" applyBorder="1" applyAlignment="1">
      <alignment vertical="center"/>
    </xf>
    <xf numFmtId="164" fontId="10" fillId="0" borderId="27" xfId="0" applyNumberFormat="1" applyFont="1" applyFill="1" applyBorder="1" applyAlignment="1">
      <alignment vertical="center"/>
    </xf>
    <xf numFmtId="164" fontId="8" fillId="0" borderId="13" xfId="0" applyNumberFormat="1" applyFont="1" applyFill="1" applyBorder="1" applyAlignment="1">
      <alignment vertical="center"/>
    </xf>
    <xf numFmtId="164" fontId="8" fillId="0" borderId="35" xfId="0" applyNumberFormat="1" applyFont="1" applyFill="1" applyBorder="1" applyAlignment="1">
      <alignment vertical="center"/>
    </xf>
    <xf numFmtId="164" fontId="10" fillId="0" borderId="37" xfId="0" applyNumberFormat="1" applyFont="1" applyFill="1" applyBorder="1" applyAlignment="1">
      <alignment vertical="center"/>
    </xf>
    <xf numFmtId="164" fontId="10" fillId="0" borderId="35" xfId="0" applyNumberFormat="1" applyFont="1" applyFill="1" applyBorder="1" applyAlignment="1">
      <alignment vertical="center"/>
    </xf>
    <xf numFmtId="169" fontId="27" fillId="0" borderId="11" xfId="0" applyNumberFormat="1" applyFont="1" applyFill="1" applyBorder="1" applyAlignment="1">
      <alignment vertical="center"/>
    </xf>
    <xf numFmtId="173" fontId="27" fillId="0" borderId="13" xfId="0" applyNumberFormat="1" applyFont="1" applyBorder="1" applyAlignment="1">
      <alignment vertical="center"/>
    </xf>
    <xf numFmtId="164" fontId="14" fillId="0" borderId="36" xfId="0" applyNumberFormat="1" applyFont="1" applyFill="1" applyBorder="1" applyAlignment="1">
      <alignment vertical="center"/>
    </xf>
    <xf numFmtId="164" fontId="14" fillId="0" borderId="38" xfId="0" applyNumberFormat="1" applyFont="1" applyBorder="1" applyAlignment="1">
      <alignment vertical="center"/>
    </xf>
    <xf numFmtId="173" fontId="27" fillId="0" borderId="35" xfId="0" applyNumberFormat="1" applyFont="1" applyFill="1" applyBorder="1" applyAlignment="1">
      <alignment vertical="center"/>
    </xf>
    <xf numFmtId="164" fontId="27" fillId="0" borderId="36" xfId="0" applyNumberFormat="1" applyFont="1" applyFill="1" applyBorder="1" applyAlignment="1">
      <alignment vertical="center"/>
    </xf>
    <xf numFmtId="169" fontId="27" fillId="0" borderId="37" xfId="0" applyNumberFormat="1" applyFont="1" applyFill="1" applyBorder="1" applyAlignment="1">
      <alignment vertical="center"/>
    </xf>
    <xf numFmtId="164" fontId="27" fillId="0" borderId="37" xfId="0" applyNumberFormat="1" applyFont="1" applyFill="1" applyBorder="1" applyAlignment="1">
      <alignment vertical="center"/>
    </xf>
    <xf numFmtId="173" fontId="27" fillId="0" borderId="35" xfId="0" applyNumberFormat="1" applyFont="1" applyBorder="1" applyAlignment="1">
      <alignment vertical="center"/>
    </xf>
    <xf numFmtId="168" fontId="14" fillId="0" borderId="4" xfId="0" applyNumberFormat="1" applyFont="1" applyBorder="1" applyAlignment="1">
      <alignment vertical="center"/>
    </xf>
    <xf numFmtId="0" fontId="14" fillId="0" borderId="36" xfId="0" applyNumberFormat="1" applyFont="1" applyBorder="1" applyAlignment="1">
      <alignment vertical="center"/>
    </xf>
    <xf numFmtId="168" fontId="14" fillId="0" borderId="36" xfId="0" applyNumberFormat="1" applyFont="1" applyBorder="1" applyAlignment="1">
      <alignment vertical="center"/>
    </xf>
    <xf numFmtId="172" fontId="24" fillId="0" borderId="35" xfId="0" quotePrefix="1" applyNumberFormat="1" applyFont="1" applyFill="1" applyBorder="1" applyAlignment="1">
      <alignment horizontal="right" vertical="center"/>
    </xf>
    <xf numFmtId="0" fontId="14" fillId="0" borderId="35" xfId="0" applyNumberFormat="1" applyFont="1" applyBorder="1" applyAlignment="1">
      <alignment vertical="center"/>
    </xf>
    <xf numFmtId="168" fontId="14" fillId="0" borderId="35" xfId="0" applyNumberFormat="1" applyFont="1" applyBorder="1" applyAlignment="1">
      <alignment vertical="center"/>
    </xf>
    <xf numFmtId="164" fontId="6" fillId="0" borderId="35" xfId="0" applyNumberFormat="1" applyFont="1" applyFill="1" applyBorder="1" applyAlignment="1">
      <alignment vertical="center"/>
    </xf>
    <xf numFmtId="172" fontId="47" fillId="0" borderId="35" xfId="0" quotePrefix="1" applyNumberFormat="1" applyFont="1" applyFill="1" applyBorder="1" applyAlignment="1">
      <alignment horizontal="right" vertical="center"/>
    </xf>
    <xf numFmtId="168" fontId="14" fillId="0" borderId="40" xfId="0" applyNumberFormat="1" applyFont="1" applyBorder="1" applyAlignment="1">
      <alignment vertical="center"/>
    </xf>
    <xf numFmtId="0" fontId="14" fillId="0" borderId="39" xfId="0" applyNumberFormat="1" applyFont="1" applyBorder="1" applyAlignment="1">
      <alignment vertical="center"/>
    </xf>
    <xf numFmtId="164" fontId="14" fillId="0" borderId="5" xfId="0" applyNumberFormat="1" applyFont="1" applyFill="1" applyBorder="1" applyAlignment="1">
      <alignment vertical="center"/>
    </xf>
    <xf numFmtId="164" fontId="14" fillId="0" borderId="0" xfId="3" applyNumberFormat="1" applyFont="1" applyBorder="1" applyAlignment="1" applyProtection="1">
      <alignment vertical="center"/>
      <protection locked="0"/>
    </xf>
    <xf numFmtId="164" fontId="14" fillId="0" borderId="0" xfId="3" applyNumberFormat="1" applyFont="1" applyBorder="1" applyAlignment="1">
      <alignment vertical="center"/>
    </xf>
    <xf numFmtId="164" fontId="14" fillId="0" borderId="0" xfId="3" applyNumberFormat="1" applyFont="1" applyAlignment="1">
      <alignment vertical="center"/>
    </xf>
    <xf numFmtId="164" fontId="14" fillId="0" borderId="0" xfId="3" applyNumberFormat="1" applyFont="1" applyFill="1" applyBorder="1" applyAlignment="1">
      <alignment vertical="center"/>
    </xf>
    <xf numFmtId="164" fontId="3" fillId="0" borderId="0" xfId="3" applyNumberFormat="1" applyFont="1" applyAlignment="1">
      <alignment vertical="center"/>
    </xf>
    <xf numFmtId="164" fontId="12" fillId="0" borderId="0" xfId="3" applyNumberFormat="1" applyFont="1" applyAlignment="1">
      <alignment vertical="center"/>
    </xf>
    <xf numFmtId="164" fontId="32" fillId="0" borderId="0" xfId="3" applyNumberFormat="1" applyFont="1" applyFill="1" applyBorder="1" applyAlignment="1">
      <alignment vertical="center"/>
    </xf>
    <xf numFmtId="164" fontId="14" fillId="0" borderId="9" xfId="3" applyNumberFormat="1" applyFont="1" applyFill="1" applyBorder="1" applyAlignment="1">
      <alignment vertical="center"/>
    </xf>
    <xf numFmtId="164" fontId="14" fillId="0" borderId="16" xfId="3" applyNumberFormat="1" applyFont="1" applyBorder="1" applyAlignment="1">
      <alignment vertical="center"/>
    </xf>
    <xf numFmtId="164" fontId="40" fillId="0" borderId="0" xfId="3" applyNumberFormat="1" applyFont="1" applyAlignment="1">
      <alignment vertical="center"/>
    </xf>
    <xf numFmtId="164" fontId="14" fillId="3" borderId="1" xfId="3" applyNumberFormat="1" applyFont="1" applyFill="1" applyBorder="1" applyAlignment="1">
      <alignment vertical="center"/>
    </xf>
    <xf numFmtId="164" fontId="14" fillId="3" borderId="15" xfId="3" applyNumberFormat="1" applyFont="1" applyFill="1" applyBorder="1" applyAlignment="1">
      <alignment vertical="center"/>
    </xf>
    <xf numFmtId="164" fontId="6" fillId="3" borderId="2" xfId="3" applyNumberFormat="1" applyFont="1" applyFill="1" applyBorder="1" applyAlignment="1">
      <alignment horizontal="right" vertical="center"/>
    </xf>
    <xf numFmtId="164" fontId="6" fillId="3" borderId="3" xfId="3" applyNumberFormat="1" applyFont="1" applyFill="1" applyBorder="1" applyAlignment="1">
      <alignment vertical="center"/>
    </xf>
    <xf numFmtId="173" fontId="6" fillId="3" borderId="3" xfId="3" applyNumberFormat="1" applyFont="1" applyFill="1" applyBorder="1" applyAlignment="1">
      <alignment vertical="center"/>
    </xf>
    <xf numFmtId="164" fontId="14" fillId="0" borderId="0" xfId="3" applyNumberFormat="1" applyFont="1" applyFill="1" applyAlignment="1">
      <alignment vertical="center"/>
    </xf>
    <xf numFmtId="164" fontId="14" fillId="0" borderId="4" xfId="3" applyNumberFormat="1" applyFont="1" applyFill="1" applyBorder="1" applyAlignment="1">
      <alignment vertical="center"/>
    </xf>
    <xf numFmtId="164" fontId="14" fillId="0" borderId="8" xfId="3" applyNumberFormat="1" applyFont="1" applyFill="1" applyBorder="1" applyAlignment="1">
      <alignment vertical="center"/>
    </xf>
    <xf numFmtId="164" fontId="14" fillId="0" borderId="8" xfId="3" applyNumberFormat="1" applyFont="1" applyBorder="1" applyAlignment="1">
      <alignment vertical="center"/>
    </xf>
    <xf numFmtId="165" fontId="14" fillId="0" borderId="13" xfId="3" applyNumberFormat="1" applyFont="1" applyBorder="1" applyAlignment="1">
      <alignment vertical="center"/>
    </xf>
    <xf numFmtId="173" fontId="14" fillId="0" borderId="14" xfId="3" applyNumberFormat="1" applyFont="1" applyFill="1" applyBorder="1" applyAlignment="1">
      <alignment vertical="center"/>
    </xf>
    <xf numFmtId="164" fontId="14" fillId="0" borderId="36" xfId="3" applyNumberFormat="1" applyFont="1" applyFill="1" applyBorder="1" applyAlignment="1">
      <alignment vertical="center"/>
    </xf>
    <xf numFmtId="164" fontId="14" fillId="0" borderId="38" xfId="3" applyNumberFormat="1" applyFont="1" applyFill="1" applyBorder="1" applyAlignment="1">
      <alignment vertical="center"/>
    </xf>
    <xf numFmtId="164" fontId="14" fillId="0" borderId="38" xfId="3" applyNumberFormat="1" applyFont="1" applyBorder="1" applyAlignment="1">
      <alignment vertical="center"/>
    </xf>
    <xf numFmtId="165" fontId="14" fillId="0" borderId="35" xfId="3" applyNumberFormat="1" applyFont="1" applyBorder="1" applyAlignment="1">
      <alignment vertical="center"/>
    </xf>
    <xf numFmtId="173" fontId="14" fillId="0" borderId="35" xfId="3" applyNumberFormat="1" applyFont="1" applyFill="1" applyBorder="1" applyAlignment="1">
      <alignment vertical="center"/>
    </xf>
    <xf numFmtId="164" fontId="14" fillId="0" borderId="5" xfId="3" applyNumberFormat="1" applyFont="1" applyFill="1" applyBorder="1" applyAlignment="1">
      <alignment vertical="center"/>
    </xf>
    <xf numFmtId="164" fontId="18" fillId="0" borderId="0" xfId="3" applyNumberFormat="1" applyFont="1" applyFill="1" applyBorder="1" applyAlignment="1">
      <alignment vertical="center"/>
    </xf>
    <xf numFmtId="0" fontId="6" fillId="2" borderId="13" xfId="3" applyFont="1" applyFill="1" applyBorder="1" applyAlignment="1">
      <alignment horizontal="centerContinuous" vertical="center"/>
    </xf>
    <xf numFmtId="0" fontId="6" fillId="2" borderId="8" xfId="3" applyFont="1" applyFill="1" applyBorder="1" applyAlignment="1">
      <alignment horizontal="centerContinuous" vertical="center"/>
    </xf>
    <xf numFmtId="164" fontId="14" fillId="2" borderId="2" xfId="3" applyNumberFormat="1" applyFont="1" applyFill="1" applyBorder="1" applyAlignment="1">
      <alignment horizontal="centerContinuous" vertical="center"/>
    </xf>
    <xf numFmtId="0" fontId="6" fillId="2" borderId="2" xfId="3" applyFont="1" applyFill="1" applyBorder="1" applyAlignment="1">
      <alignment horizontal="center" vertical="center" wrapText="1"/>
    </xf>
    <xf numFmtId="0" fontId="8" fillId="2" borderId="3" xfId="3" applyFont="1" applyFill="1" applyBorder="1" applyAlignment="1">
      <alignment horizontal="centerContinuous" vertical="center" wrapText="1"/>
    </xf>
    <xf numFmtId="164" fontId="28" fillId="0" borderId="0" xfId="3" applyNumberFormat="1" applyFont="1" applyAlignment="1">
      <alignment vertical="center"/>
    </xf>
    <xf numFmtId="164" fontId="50" fillId="0" borderId="0" xfId="3" applyNumberFormat="1" applyFont="1" applyFill="1" applyAlignment="1">
      <alignment vertical="center"/>
    </xf>
    <xf numFmtId="0" fontId="6" fillId="3" borderId="1" xfId="3" applyNumberFormat="1" applyFont="1" applyFill="1" applyBorder="1" applyAlignment="1">
      <alignment vertical="center"/>
    </xf>
    <xf numFmtId="0" fontId="6" fillId="3" borderId="15" xfId="3" applyNumberFormat="1" applyFont="1" applyFill="1" applyBorder="1" applyAlignment="1">
      <alignment vertical="center"/>
    </xf>
    <xf numFmtId="164" fontId="14" fillId="3" borderId="2" xfId="3" applyNumberFormat="1" applyFont="1" applyFill="1" applyBorder="1" applyAlignment="1">
      <alignment vertical="center"/>
    </xf>
    <xf numFmtId="167" fontId="6" fillId="3" borderId="3" xfId="3" applyNumberFormat="1" applyFont="1" applyFill="1" applyBorder="1" applyAlignment="1">
      <alignment vertical="center"/>
    </xf>
    <xf numFmtId="169" fontId="6" fillId="3" borderId="2" xfId="3" applyNumberFormat="1" applyFont="1" applyFill="1" applyBorder="1" applyAlignment="1">
      <alignment vertical="center"/>
    </xf>
    <xf numFmtId="167" fontId="14" fillId="0" borderId="13" xfId="3" applyNumberFormat="1" applyFont="1" applyFill="1" applyBorder="1" applyAlignment="1">
      <alignment vertical="center"/>
    </xf>
    <xf numFmtId="0" fontId="10" fillId="0" borderId="36" xfId="3" applyNumberFormat="1" applyFont="1" applyFill="1" applyBorder="1" applyAlignment="1">
      <alignment vertical="center"/>
    </xf>
    <xf numFmtId="0" fontId="10" fillId="0" borderId="38" xfId="3" applyNumberFormat="1" applyFont="1" applyFill="1" applyBorder="1" applyAlignment="1">
      <alignment vertical="center"/>
    </xf>
    <xf numFmtId="167" fontId="14" fillId="0" borderId="35" xfId="3" applyNumberFormat="1" applyFont="1" applyFill="1" applyBorder="1" applyAlignment="1">
      <alignment vertical="center"/>
    </xf>
    <xf numFmtId="164" fontId="31" fillId="0" borderId="37" xfId="3" applyNumberFormat="1" applyFont="1" applyBorder="1" applyAlignment="1">
      <alignment vertical="center"/>
    </xf>
    <xf numFmtId="169" fontId="14" fillId="0" borderId="37" xfId="3" applyNumberFormat="1" applyFont="1" applyFill="1" applyBorder="1" applyAlignment="1">
      <alignment vertical="center"/>
    </xf>
    <xf numFmtId="169" fontId="14" fillId="0" borderId="10" xfId="3" applyNumberFormat="1" applyFont="1" applyFill="1" applyBorder="1" applyAlignment="1">
      <alignment vertical="center"/>
    </xf>
    <xf numFmtId="169" fontId="6" fillId="3" borderId="11" xfId="3" applyNumberFormat="1" applyFont="1" applyFill="1" applyBorder="1" applyAlignment="1">
      <alignment vertical="center"/>
    </xf>
    <xf numFmtId="0" fontId="8" fillId="3" borderId="1" xfId="3" applyNumberFormat="1" applyFont="1" applyFill="1" applyBorder="1" applyAlignment="1">
      <alignment horizontal="centerContinuous" vertical="center"/>
    </xf>
    <xf numFmtId="0" fontId="10" fillId="0" borderId="0" xfId="3" applyNumberFormat="1" applyFont="1" applyFill="1" applyBorder="1" applyAlignment="1">
      <alignment vertical="center"/>
    </xf>
    <xf numFmtId="167" fontId="14" fillId="0" borderId="44" xfId="3" applyNumberFormat="1" applyFont="1" applyFill="1" applyBorder="1" applyAlignment="1">
      <alignment vertical="center"/>
    </xf>
    <xf numFmtId="167" fontId="14" fillId="0" borderId="43" xfId="3" applyNumberFormat="1" applyFont="1" applyFill="1" applyBorder="1" applyAlignment="1">
      <alignment vertical="center"/>
    </xf>
    <xf numFmtId="0" fontId="10" fillId="0" borderId="4" xfId="3" applyFont="1" applyBorder="1" applyAlignment="1">
      <alignment vertical="center"/>
    </xf>
    <xf numFmtId="0" fontId="10" fillId="0" borderId="36" xfId="3" applyFont="1" applyFill="1" applyBorder="1" applyAlignment="1">
      <alignment vertical="center"/>
    </xf>
    <xf numFmtId="0" fontId="10" fillId="0" borderId="38" xfId="3" applyFont="1" applyFill="1" applyBorder="1" applyAlignment="1">
      <alignment vertical="center"/>
    </xf>
    <xf numFmtId="0" fontId="10" fillId="0" borderId="37" xfId="3" applyFont="1" applyFill="1" applyBorder="1" applyAlignment="1">
      <alignment vertical="center"/>
    </xf>
    <xf numFmtId="0" fontId="10" fillId="0" borderId="36" xfId="3" applyFont="1" applyBorder="1" applyAlignment="1">
      <alignment vertical="center"/>
    </xf>
    <xf numFmtId="167" fontId="6" fillId="5" borderId="3" xfId="3" applyNumberFormat="1" applyFont="1" applyFill="1" applyBorder="1" applyAlignment="1">
      <alignment vertical="center"/>
    </xf>
    <xf numFmtId="164" fontId="14" fillId="2" borderId="11" xfId="3" applyNumberFormat="1" applyFont="1" applyFill="1" applyBorder="1" applyAlignment="1">
      <alignment horizontal="centerContinuous" vertical="center"/>
    </xf>
    <xf numFmtId="0" fontId="6" fillId="0" borderId="0" xfId="3" applyFont="1" applyFill="1" applyBorder="1" applyAlignment="1">
      <alignment horizontal="center" vertical="center" wrapText="1"/>
    </xf>
    <xf numFmtId="164" fontId="14" fillId="0" borderId="11" xfId="3" applyNumberFormat="1" applyFont="1" applyFill="1" applyBorder="1" applyAlignment="1">
      <alignment vertical="center"/>
    </xf>
    <xf numFmtId="169" fontId="7" fillId="0" borderId="0" xfId="3" applyNumberFormat="1" applyFont="1" applyFill="1" applyBorder="1" applyAlignment="1">
      <alignment vertical="center"/>
    </xf>
    <xf numFmtId="164" fontId="14" fillId="0" borderId="37" xfId="3" applyNumberFormat="1" applyFont="1" applyFill="1" applyBorder="1" applyAlignment="1">
      <alignment vertical="center"/>
    </xf>
    <xf numFmtId="169" fontId="6" fillId="0" borderId="0" xfId="3" applyNumberFormat="1" applyFont="1" applyFill="1" applyBorder="1" applyAlignment="1">
      <alignment vertical="center"/>
    </xf>
    <xf numFmtId="0" fontId="14" fillId="0" borderId="6" xfId="3" applyNumberFormat="1" applyFont="1" applyFill="1" applyBorder="1" applyAlignment="1">
      <alignment vertical="center"/>
    </xf>
    <xf numFmtId="164" fontId="18" fillId="0" borderId="10" xfId="3" applyNumberFormat="1" applyFont="1" applyFill="1" applyBorder="1" applyAlignment="1">
      <alignment horizontal="left" vertical="center" wrapText="1"/>
    </xf>
    <xf numFmtId="0" fontId="6" fillId="3" borderId="1" xfId="3" applyFont="1" applyFill="1" applyBorder="1" applyAlignment="1">
      <alignment horizontal="centerContinuous" vertical="center"/>
    </xf>
    <xf numFmtId="169" fontId="6" fillId="3" borderId="2" xfId="3" applyNumberFormat="1" applyFont="1" applyFill="1" applyBorder="1" applyAlignment="1">
      <alignment horizontal="right" vertical="center" wrapText="1"/>
    </xf>
    <xf numFmtId="164" fontId="18" fillId="0" borderId="0" xfId="3" applyNumberFormat="1" applyFont="1" applyFill="1" applyBorder="1" applyAlignment="1">
      <alignment vertical="top"/>
    </xf>
    <xf numFmtId="164" fontId="18" fillId="0" borderId="0" xfId="3" applyNumberFormat="1" applyFont="1" applyFill="1" applyBorder="1" applyAlignment="1"/>
    <xf numFmtId="164" fontId="14" fillId="0" borderId="4" xfId="3" applyNumberFormat="1" applyFont="1" applyFill="1" applyBorder="1" applyAlignment="1">
      <alignment horizontal="left" vertical="center"/>
    </xf>
    <xf numFmtId="169" fontId="14" fillId="0" borderId="11" xfId="3" applyNumberFormat="1" applyFont="1" applyFill="1" applyBorder="1" applyAlignment="1">
      <alignment vertical="center"/>
    </xf>
    <xf numFmtId="173" fontId="14" fillId="0" borderId="13" xfId="3" applyNumberFormat="1" applyFont="1" applyBorder="1" applyAlignment="1">
      <alignment vertical="center"/>
    </xf>
    <xf numFmtId="164" fontId="14" fillId="0" borderId="36" xfId="3" applyNumberFormat="1" applyFont="1" applyFill="1" applyBorder="1" applyAlignment="1">
      <alignment horizontal="left" vertical="center"/>
    </xf>
    <xf numFmtId="173" fontId="14" fillId="0" borderId="35" xfId="3" applyNumberFormat="1" applyFont="1" applyBorder="1" applyAlignment="1">
      <alignment vertical="center"/>
    </xf>
    <xf numFmtId="173" fontId="14" fillId="0" borderId="7" xfId="3" applyNumberFormat="1" applyFont="1" applyBorder="1" applyAlignment="1">
      <alignment vertical="center"/>
    </xf>
    <xf numFmtId="164" fontId="6" fillId="3" borderId="2" xfId="3" applyNumberFormat="1" applyFont="1" applyFill="1" applyBorder="1" applyAlignment="1">
      <alignment horizontal="left" vertical="center"/>
    </xf>
    <xf numFmtId="173" fontId="27" fillId="0" borderId="45" xfId="0" applyNumberFormat="1" applyFont="1" applyFill="1" applyBorder="1" applyAlignment="1">
      <alignment vertical="center"/>
    </xf>
    <xf numFmtId="168" fontId="14" fillId="0" borderId="5" xfId="0" applyNumberFormat="1" applyFont="1" applyBorder="1" applyAlignment="1">
      <alignment vertical="center"/>
    </xf>
    <xf numFmtId="164" fontId="14" fillId="0" borderId="30" xfId="0" applyNumberFormat="1" applyFont="1" applyFill="1" applyBorder="1" applyAlignment="1">
      <alignment horizontal="right" vertical="center"/>
    </xf>
    <xf numFmtId="169" fontId="6" fillId="0" borderId="44" xfId="0" applyNumberFormat="1" applyFont="1" applyBorder="1" applyAlignment="1">
      <alignment horizontal="right" vertical="center"/>
    </xf>
    <xf numFmtId="168" fontId="14" fillId="0" borderId="44" xfId="0" applyNumberFormat="1" applyFont="1" applyBorder="1" applyAlignment="1">
      <alignment vertical="center"/>
    </xf>
    <xf numFmtId="168" fontId="14" fillId="0" borderId="30" xfId="0" applyNumberFormat="1" applyFont="1" applyBorder="1" applyAlignment="1">
      <alignment vertical="center"/>
    </xf>
    <xf numFmtId="164" fontId="6" fillId="0" borderId="44" xfId="0" applyNumberFormat="1" applyFont="1" applyFill="1" applyBorder="1" applyAlignment="1">
      <alignment vertical="center"/>
    </xf>
    <xf numFmtId="0" fontId="14" fillId="0" borderId="36" xfId="0" applyNumberFormat="1" applyFont="1" applyFill="1" applyBorder="1" applyAlignment="1">
      <alignment vertical="center"/>
    </xf>
    <xf numFmtId="169" fontId="6" fillId="0" borderId="35" xfId="0" applyNumberFormat="1" applyFont="1" applyBorder="1" applyAlignment="1">
      <alignment horizontal="right" vertical="center"/>
    </xf>
    <xf numFmtId="0" fontId="6" fillId="2" borderId="4" xfId="3" applyFont="1" applyFill="1" applyBorder="1" applyAlignment="1">
      <alignment horizontal="centerContinuous" vertical="center"/>
    </xf>
    <xf numFmtId="0" fontId="6" fillId="2" borderId="4" xfId="0" applyFont="1" applyFill="1" applyBorder="1" applyAlignment="1">
      <alignment horizontal="centerContinuous" vertical="center"/>
    </xf>
    <xf numFmtId="169" fontId="14" fillId="0" borderId="19" xfId="0" applyNumberFormat="1" applyFont="1" applyFill="1" applyBorder="1" applyAlignment="1">
      <alignment horizontal="right" vertical="center"/>
    </xf>
    <xf numFmtId="169" fontId="14" fillId="0" borderId="13" xfId="0" applyNumberFormat="1" applyFont="1" applyFill="1" applyBorder="1" applyAlignment="1">
      <alignment horizontal="right"/>
    </xf>
    <xf numFmtId="169" fontId="14" fillId="0" borderId="35" xfId="0" applyNumberFormat="1" applyFont="1" applyFill="1" applyBorder="1" applyAlignment="1">
      <alignment horizontal="right"/>
    </xf>
    <xf numFmtId="169" fontId="14" fillId="0" borderId="39" xfId="0" applyNumberFormat="1" applyFont="1" applyFill="1" applyBorder="1" applyAlignment="1">
      <alignment horizontal="right"/>
    </xf>
    <xf numFmtId="165" fontId="14" fillId="0" borderId="13" xfId="0" applyNumberFormat="1" applyFont="1" applyFill="1" applyBorder="1" applyAlignment="1">
      <alignment horizontal="right" vertical="center"/>
    </xf>
    <xf numFmtId="165" fontId="14" fillId="0" borderId="35" xfId="0" applyNumberFormat="1" applyFont="1" applyFill="1" applyBorder="1" applyAlignment="1">
      <alignment horizontal="right" vertical="center"/>
    </xf>
    <xf numFmtId="167" fontId="14" fillId="0" borderId="35" xfId="0" applyNumberFormat="1" applyFont="1" applyFill="1" applyBorder="1" applyAlignment="1">
      <alignment horizontal="right" vertical="center"/>
    </xf>
    <xf numFmtId="167" fontId="14" fillId="0" borderId="44" xfId="0" applyNumberFormat="1" applyFont="1" applyFill="1" applyBorder="1" applyAlignment="1">
      <alignment horizontal="right" vertical="center"/>
    </xf>
    <xf numFmtId="173" fontId="14" fillId="0" borderId="35" xfId="0" applyNumberFormat="1" applyFont="1" applyFill="1" applyBorder="1" applyAlignment="1">
      <alignment vertical="center"/>
    </xf>
    <xf numFmtId="164" fontId="53" fillId="0" borderId="0" xfId="0" applyNumberFormat="1" applyFont="1" applyAlignment="1">
      <alignment vertical="center"/>
    </xf>
    <xf numFmtId="164" fontId="14" fillId="0" borderId="37" xfId="3" applyNumberFormat="1" applyFont="1" applyBorder="1" applyAlignment="1">
      <alignment vertical="center"/>
    </xf>
    <xf numFmtId="164" fontId="14" fillId="0" borderId="40" xfId="3" applyNumberFormat="1" applyFont="1" applyFill="1" applyBorder="1" applyAlignment="1">
      <alignment vertical="center"/>
    </xf>
    <xf numFmtId="164" fontId="14" fillId="0" borderId="41" xfId="3" applyNumberFormat="1" applyFont="1" applyFill="1" applyBorder="1" applyAlignment="1">
      <alignment vertical="center"/>
    </xf>
    <xf numFmtId="173" fontId="14" fillId="0" borderId="39" xfId="3" applyNumberFormat="1" applyFont="1" applyFill="1" applyBorder="1" applyAlignment="1">
      <alignment vertical="center"/>
    </xf>
    <xf numFmtId="173" fontId="27" fillId="0" borderId="47" xfId="0" applyNumberFormat="1" applyFont="1" applyFill="1" applyBorder="1" applyAlignment="1">
      <alignment vertical="center"/>
    </xf>
    <xf numFmtId="166" fontId="6" fillId="6" borderId="2" xfId="0" applyNumberFormat="1" applyFont="1" applyFill="1" applyBorder="1" applyAlignment="1">
      <alignment horizontal="right" vertical="center" wrapText="1"/>
    </xf>
    <xf numFmtId="164" fontId="29" fillId="0" borderId="7" xfId="0" applyNumberFormat="1" applyFont="1" applyFill="1" applyBorder="1" applyAlignment="1">
      <alignment vertical="center"/>
    </xf>
    <xf numFmtId="164" fontId="29" fillId="0" borderId="30" xfId="0" applyNumberFormat="1" applyFont="1" applyFill="1" applyBorder="1" applyAlignment="1">
      <alignment vertical="center"/>
    </xf>
    <xf numFmtId="166" fontId="14" fillId="0" borderId="0" xfId="3" applyNumberFormat="1" applyFont="1" applyAlignment="1">
      <alignment vertical="center"/>
    </xf>
    <xf numFmtId="1" fontId="14" fillId="0" borderId="0" xfId="0" applyNumberFormat="1" applyFont="1" applyAlignment="1">
      <alignment vertical="center"/>
    </xf>
    <xf numFmtId="172" fontId="54" fillId="0" borderId="35" xfId="0" quotePrefix="1" applyNumberFormat="1" applyFont="1" applyFill="1" applyBorder="1" applyAlignment="1">
      <alignment horizontal="right" vertical="center"/>
    </xf>
    <xf numFmtId="171" fontId="55" fillId="0" borderId="13" xfId="0" applyNumberFormat="1" applyFont="1" applyFill="1" applyBorder="1" applyAlignment="1">
      <alignment horizontal="right" vertical="center"/>
    </xf>
    <xf numFmtId="171" fontId="55" fillId="0" borderId="35" xfId="0" applyNumberFormat="1" applyFont="1" applyFill="1" applyBorder="1" applyAlignment="1">
      <alignment horizontal="right" vertical="center"/>
    </xf>
    <xf numFmtId="171" fontId="55" fillId="0" borderId="39" xfId="0" applyNumberFormat="1" applyFont="1" applyFill="1" applyBorder="1" applyAlignment="1">
      <alignment horizontal="right" vertical="center"/>
    </xf>
    <xf numFmtId="164" fontId="45" fillId="7" borderId="3" xfId="0" applyNumberFormat="1" applyFont="1" applyFill="1" applyBorder="1" applyAlignment="1">
      <alignment horizontal="center" vertical="center" wrapText="1"/>
    </xf>
    <xf numFmtId="169" fontId="6" fillId="8" borderId="35" xfId="0" applyNumberFormat="1" applyFont="1" applyFill="1" applyBorder="1" applyAlignment="1">
      <alignment horizontal="right" vertical="center"/>
    </xf>
    <xf numFmtId="167" fontId="14" fillId="0" borderId="13" xfId="0" quotePrefix="1" applyNumberFormat="1" applyFont="1" applyFill="1" applyBorder="1" applyAlignment="1">
      <alignment horizontal="right" vertical="center"/>
    </xf>
    <xf numFmtId="167" fontId="14" fillId="0" borderId="35" xfId="0" quotePrefix="1" applyNumberFormat="1" applyFont="1" applyFill="1" applyBorder="1" applyAlignment="1">
      <alignment horizontal="right" vertical="center"/>
    </xf>
    <xf numFmtId="169" fontId="6" fillId="0" borderId="35" xfId="0" quotePrefix="1" applyNumberFormat="1" applyFont="1" applyBorder="1" applyAlignment="1">
      <alignment horizontal="right" vertical="center"/>
    </xf>
    <xf numFmtId="169" fontId="6" fillId="0" borderId="30" xfId="0" quotePrefix="1" applyNumberFormat="1" applyFont="1" applyBorder="1" applyAlignment="1">
      <alignment horizontal="right" vertical="center"/>
    </xf>
    <xf numFmtId="167" fontId="14" fillId="0" borderId="30" xfId="0" quotePrefix="1" applyNumberFormat="1" applyFont="1" applyBorder="1" applyAlignment="1">
      <alignment horizontal="right" vertical="center"/>
    </xf>
    <xf numFmtId="164" fontId="6" fillId="0" borderId="30" xfId="0" quotePrefix="1" applyNumberFormat="1" applyFont="1" applyFill="1" applyBorder="1" applyAlignment="1">
      <alignment horizontal="right" vertical="center"/>
    </xf>
    <xf numFmtId="164" fontId="14" fillId="0" borderId="30" xfId="0" quotePrefix="1" applyNumberFormat="1" applyFont="1" applyFill="1" applyBorder="1" applyAlignment="1">
      <alignment horizontal="right" vertical="center"/>
    </xf>
    <xf numFmtId="173" fontId="14" fillId="0" borderId="35" xfId="0" quotePrefix="1" applyNumberFormat="1" applyFont="1" applyBorder="1" applyAlignment="1">
      <alignment horizontal="right" vertical="center"/>
    </xf>
    <xf numFmtId="173" fontId="14" fillId="0" borderId="35" xfId="0" applyNumberFormat="1" applyFont="1" applyFill="1" applyBorder="1" applyAlignment="1">
      <alignment horizontal="right" vertical="center"/>
    </xf>
    <xf numFmtId="164" fontId="38" fillId="0" borderId="0" xfId="0" applyNumberFormat="1" applyFont="1" applyFill="1" applyAlignment="1">
      <alignment vertical="center"/>
    </xf>
    <xf numFmtId="167" fontId="14" fillId="0" borderId="37" xfId="3" applyNumberFormat="1" applyFont="1" applyFill="1" applyBorder="1" applyAlignment="1">
      <alignment vertical="center"/>
    </xf>
    <xf numFmtId="169" fontId="6" fillId="8" borderId="39" xfId="0" applyNumberFormat="1" applyFont="1" applyFill="1" applyBorder="1" applyAlignment="1">
      <alignment horizontal="right" vertical="center"/>
    </xf>
    <xf numFmtId="169" fontId="6" fillId="0" borderId="35" xfId="0" quotePrefix="1" applyNumberFormat="1" applyFont="1" applyFill="1" applyBorder="1" applyAlignment="1">
      <alignment horizontal="right" vertical="center"/>
    </xf>
    <xf numFmtId="0" fontId="8" fillId="3" borderId="15" xfId="3" applyNumberFormat="1" applyFont="1" applyFill="1" applyBorder="1" applyAlignment="1">
      <alignment vertical="center"/>
    </xf>
    <xf numFmtId="164" fontId="10" fillId="3" borderId="2" xfId="3" applyNumberFormat="1" applyFont="1" applyFill="1" applyBorder="1" applyAlignment="1">
      <alignment vertical="center"/>
    </xf>
    <xf numFmtId="0" fontId="10" fillId="0" borderId="0" xfId="0" applyFont="1" applyFill="1" applyBorder="1" applyAlignment="1">
      <alignment vertical="center"/>
    </xf>
    <xf numFmtId="0" fontId="10" fillId="0" borderId="24" xfId="0" applyFont="1" applyFill="1" applyBorder="1" applyAlignment="1">
      <alignment vertical="center"/>
    </xf>
    <xf numFmtId="164" fontId="14" fillId="0" borderId="21" xfId="0" applyNumberFormat="1" applyFont="1" applyFill="1" applyBorder="1" applyAlignment="1">
      <alignment vertical="center"/>
    </xf>
    <xf numFmtId="0" fontId="29" fillId="0" borderId="22" xfId="0" applyFont="1" applyFill="1" applyBorder="1" applyAlignment="1">
      <alignment vertical="center"/>
    </xf>
    <xf numFmtId="164" fontId="7" fillId="5" borderId="2" xfId="0" applyNumberFormat="1" applyFont="1" applyFill="1" applyBorder="1" applyAlignment="1">
      <alignment vertical="center"/>
    </xf>
    <xf numFmtId="0" fontId="29" fillId="0" borderId="16" xfId="0" applyFont="1" applyFill="1" applyBorder="1" applyAlignment="1">
      <alignment vertical="center"/>
    </xf>
    <xf numFmtId="164" fontId="14" fillId="9" borderId="1" xfId="0" applyNumberFormat="1" applyFont="1" applyFill="1" applyBorder="1" applyAlignment="1">
      <alignment vertical="center"/>
    </xf>
    <xf numFmtId="164" fontId="14" fillId="10" borderId="1" xfId="0" applyNumberFormat="1" applyFont="1" applyFill="1" applyBorder="1" applyAlignment="1">
      <alignment vertical="center"/>
    </xf>
    <xf numFmtId="164" fontId="7" fillId="9" borderId="15" xfId="0" applyNumberFormat="1" applyFont="1" applyFill="1" applyBorder="1" applyAlignment="1">
      <alignment vertical="center"/>
    </xf>
    <xf numFmtId="0" fontId="6" fillId="3" borderId="8" xfId="0" applyNumberFormat="1" applyFont="1" applyFill="1" applyBorder="1" applyAlignment="1">
      <alignment vertical="center"/>
    </xf>
    <xf numFmtId="164" fontId="14" fillId="3" borderId="8" xfId="0" applyNumberFormat="1" applyFont="1" applyFill="1" applyBorder="1" applyAlignment="1">
      <alignment vertical="center"/>
    </xf>
    <xf numFmtId="164" fontId="14" fillId="3" borderId="11" xfId="0" applyNumberFormat="1" applyFont="1" applyFill="1" applyBorder="1" applyAlignment="1">
      <alignment vertical="center"/>
    </xf>
    <xf numFmtId="0" fontId="6" fillId="3" borderId="4" xfId="0" applyNumberFormat="1" applyFont="1" applyFill="1" applyBorder="1" applyAlignment="1">
      <alignment vertical="center"/>
    </xf>
    <xf numFmtId="0" fontId="8" fillId="10" borderId="15" xfId="0" applyNumberFormat="1" applyFont="1" applyFill="1" applyBorder="1" applyAlignment="1">
      <alignment vertical="center"/>
    </xf>
    <xf numFmtId="164" fontId="10" fillId="10" borderId="2" xfId="0" applyNumberFormat="1" applyFont="1" applyFill="1" applyBorder="1" applyAlignment="1">
      <alignment vertical="center"/>
    </xf>
    <xf numFmtId="165" fontId="14" fillId="0" borderId="0" xfId="0" applyNumberFormat="1" applyFont="1" applyBorder="1" applyAlignment="1">
      <alignment vertical="center"/>
    </xf>
    <xf numFmtId="165" fontId="14" fillId="0" borderId="38" xfId="0" applyNumberFormat="1" applyFont="1" applyBorder="1" applyAlignment="1">
      <alignment vertical="center"/>
    </xf>
    <xf numFmtId="164" fontId="14" fillId="0" borderId="37" xfId="0" applyNumberFormat="1" applyFont="1" applyBorder="1" applyAlignment="1">
      <alignment vertical="center"/>
    </xf>
    <xf numFmtId="164" fontId="15" fillId="2" borderId="2" xfId="0" applyNumberFormat="1" applyFont="1" applyFill="1" applyBorder="1" applyAlignment="1">
      <alignment horizontal="center" vertical="center"/>
    </xf>
    <xf numFmtId="164" fontId="15" fillId="2" borderId="11" xfId="0" applyNumberFormat="1" applyFont="1" applyFill="1" applyBorder="1" applyAlignment="1">
      <alignment horizontal="center" vertical="center"/>
    </xf>
    <xf numFmtId="164" fontId="6" fillId="3" borderId="15" xfId="0" applyNumberFormat="1" applyFont="1" applyFill="1" applyBorder="1" applyAlignment="1">
      <alignment horizontal="right" vertical="center"/>
    </xf>
    <xf numFmtId="164" fontId="27" fillId="2" borderId="11" xfId="0" applyNumberFormat="1" applyFont="1" applyFill="1" applyBorder="1" applyAlignment="1">
      <alignment horizontal="centerContinuous" vertical="center"/>
    </xf>
    <xf numFmtId="164" fontId="14" fillId="10" borderId="6" xfId="0" applyNumberFormat="1" applyFont="1" applyFill="1" applyBorder="1" applyAlignment="1">
      <alignment horizontal="left" vertical="center"/>
    </xf>
    <xf numFmtId="168" fontId="27" fillId="0" borderId="12" xfId="0" applyNumberFormat="1" applyFont="1" applyFill="1" applyBorder="1" applyAlignment="1">
      <alignment horizontal="left" vertical="center"/>
    </xf>
    <xf numFmtId="164" fontId="27" fillId="0" borderId="26" xfId="0" applyNumberFormat="1" applyFont="1" applyFill="1" applyBorder="1" applyAlignment="1">
      <alignment vertical="center"/>
    </xf>
    <xf numFmtId="168" fontId="27" fillId="0" borderId="21" xfId="0" applyNumberFormat="1" applyFont="1" applyFill="1" applyBorder="1" applyAlignment="1">
      <alignment horizontal="left" vertical="center"/>
    </xf>
    <xf numFmtId="164" fontId="27" fillId="0" borderId="22" xfId="0" applyNumberFormat="1" applyFont="1" applyFill="1" applyBorder="1" applyAlignment="1">
      <alignment vertical="center"/>
    </xf>
    <xf numFmtId="164" fontId="14" fillId="0" borderId="42" xfId="3" applyNumberFormat="1" applyFont="1" applyBorder="1" applyAlignment="1">
      <alignment vertical="center"/>
    </xf>
    <xf numFmtId="173" fontId="14" fillId="0" borderId="13" xfId="3" applyNumberFormat="1" applyFont="1" applyFill="1" applyBorder="1" applyAlignment="1">
      <alignment vertical="center"/>
    </xf>
    <xf numFmtId="0" fontId="10" fillId="0" borderId="8" xfId="3" applyFont="1" applyFill="1" applyBorder="1" applyAlignment="1">
      <alignment vertical="center"/>
    </xf>
    <xf numFmtId="164" fontId="6" fillId="8" borderId="35" xfId="0" applyNumberFormat="1" applyFont="1" applyFill="1" applyBorder="1" applyAlignment="1">
      <alignment horizontal="right" vertical="center"/>
    </xf>
    <xf numFmtId="166" fontId="14" fillId="8" borderId="35" xfId="0" applyNumberFormat="1" applyFont="1" applyFill="1" applyBorder="1" applyAlignment="1">
      <alignment horizontal="right" vertical="center"/>
    </xf>
    <xf numFmtId="164" fontId="6" fillId="0" borderId="39" xfId="0" applyNumberFormat="1" applyFont="1" applyFill="1" applyBorder="1" applyAlignment="1">
      <alignment horizontal="right" vertical="center"/>
    </xf>
    <xf numFmtId="3" fontId="10" fillId="3" borderId="30" xfId="0" applyNumberFormat="1" applyFont="1" applyFill="1" applyBorder="1" applyAlignment="1">
      <alignment vertical="center"/>
    </xf>
    <xf numFmtId="164" fontId="6" fillId="2" borderId="3" xfId="3" applyNumberFormat="1" applyFont="1" applyFill="1" applyBorder="1" applyAlignment="1">
      <alignment horizontal="center" vertical="center"/>
    </xf>
    <xf numFmtId="164" fontId="29" fillId="0" borderId="0" xfId="0" applyNumberFormat="1" applyFont="1" applyFill="1" applyBorder="1" applyAlignment="1">
      <alignment vertical="center"/>
    </xf>
    <xf numFmtId="164" fontId="36" fillId="2" borderId="2" xfId="0" applyNumberFormat="1" applyFont="1" applyFill="1" applyBorder="1" applyAlignment="1">
      <alignment horizontal="center" vertical="center"/>
    </xf>
    <xf numFmtId="164" fontId="16" fillId="2" borderId="0" xfId="0" applyNumberFormat="1" applyFont="1" applyFill="1" applyBorder="1" applyAlignment="1">
      <alignment horizontal="centerContinuous" vertical="center"/>
    </xf>
    <xf numFmtId="164" fontId="8" fillId="3" borderId="31" xfId="0" applyNumberFormat="1" applyFont="1" applyFill="1" applyBorder="1" applyAlignment="1">
      <alignment vertical="center"/>
    </xf>
    <xf numFmtId="164" fontId="16" fillId="2" borderId="5" xfId="0" applyNumberFormat="1" applyFont="1" applyFill="1" applyBorder="1" applyAlignment="1">
      <alignment horizontal="centerContinuous" vertical="center"/>
    </xf>
    <xf numFmtId="164" fontId="29" fillId="3" borderId="12" xfId="0" applyNumberFormat="1" applyFont="1" applyFill="1" applyBorder="1" applyAlignment="1">
      <alignment vertical="center"/>
    </xf>
    <xf numFmtId="164" fontId="29" fillId="3" borderId="25" xfId="0" applyNumberFormat="1" applyFont="1" applyFill="1" applyBorder="1" applyAlignment="1">
      <alignment vertical="center"/>
    </xf>
    <xf numFmtId="164" fontId="14" fillId="3" borderId="25" xfId="0" applyNumberFormat="1" applyFont="1" applyFill="1" applyBorder="1" applyAlignment="1">
      <alignment vertical="center"/>
    </xf>
    <xf numFmtId="173" fontId="14" fillId="0" borderId="0" xfId="3" applyNumberFormat="1" applyFont="1" applyFill="1" applyBorder="1" applyAlignment="1">
      <alignment vertical="center"/>
    </xf>
    <xf numFmtId="165" fontId="14" fillId="0" borderId="0" xfId="3" applyNumberFormat="1" applyFont="1" applyFill="1" applyBorder="1" applyAlignment="1">
      <alignment vertical="center"/>
    </xf>
    <xf numFmtId="168" fontId="14" fillId="0" borderId="6" xfId="0" applyNumberFormat="1" applyFont="1" applyFill="1" applyBorder="1" applyAlignment="1">
      <alignment vertical="center"/>
    </xf>
    <xf numFmtId="0" fontId="14" fillId="0" borderId="37" xfId="3" applyFont="1" applyFill="1" applyBorder="1" applyAlignment="1">
      <alignment vertical="center"/>
    </xf>
    <xf numFmtId="173" fontId="14" fillId="0" borderId="45" xfId="3" applyNumberFormat="1" applyFont="1" applyFill="1" applyBorder="1" applyAlignment="1">
      <alignment vertical="center"/>
    </xf>
    <xf numFmtId="171" fontId="55" fillId="0" borderId="14" xfId="0" applyNumberFormat="1" applyFont="1" applyFill="1" applyBorder="1" applyAlignment="1">
      <alignment horizontal="right" vertical="center"/>
    </xf>
    <xf numFmtId="165" fontId="14" fillId="0" borderId="50" xfId="0" applyNumberFormat="1" applyFont="1" applyFill="1" applyBorder="1" applyAlignment="1">
      <alignment horizontal="right" vertical="center"/>
    </xf>
    <xf numFmtId="164" fontId="36" fillId="7" borderId="15" xfId="0" applyNumberFormat="1" applyFont="1" applyFill="1" applyBorder="1" applyAlignment="1">
      <alignment horizontal="centerContinuous" vertical="center"/>
    </xf>
    <xf numFmtId="164" fontId="29" fillId="0" borderId="29" xfId="0" applyNumberFormat="1" applyFont="1" applyFill="1" applyBorder="1" applyAlignment="1">
      <alignment vertical="center"/>
    </xf>
    <xf numFmtId="164" fontId="29" fillId="0" borderId="33" xfId="0" applyNumberFormat="1" applyFont="1" applyFill="1" applyBorder="1" applyAlignment="1">
      <alignment vertical="center"/>
    </xf>
    <xf numFmtId="164" fontId="8" fillId="0" borderId="29" xfId="0" applyNumberFormat="1" applyFont="1" applyBorder="1" applyAlignment="1">
      <alignment vertical="center"/>
    </xf>
    <xf numFmtId="164" fontId="8" fillId="3" borderId="1" xfId="0" applyNumberFormat="1" applyFont="1" applyFill="1" applyBorder="1" applyAlignment="1">
      <alignment vertical="center"/>
    </xf>
    <xf numFmtId="164" fontId="10" fillId="0" borderId="6" xfId="0" applyNumberFormat="1" applyFont="1" applyBorder="1" applyAlignment="1">
      <alignment vertical="center"/>
    </xf>
    <xf numFmtId="164" fontId="10" fillId="0" borderId="32" xfId="0" applyNumberFormat="1" applyFont="1" applyBorder="1" applyAlignment="1">
      <alignment vertical="center"/>
    </xf>
    <xf numFmtId="164" fontId="29" fillId="0" borderId="10" xfId="0" applyNumberFormat="1" applyFont="1" applyBorder="1" applyAlignment="1">
      <alignment vertical="center"/>
    </xf>
    <xf numFmtId="164" fontId="29" fillId="0" borderId="31" xfId="0" applyNumberFormat="1" applyFont="1" applyBorder="1" applyAlignment="1">
      <alignment vertical="center"/>
    </xf>
    <xf numFmtId="164" fontId="8" fillId="2" borderId="1" xfId="0" applyNumberFormat="1" applyFont="1" applyFill="1" applyBorder="1" applyAlignment="1">
      <alignment vertical="center"/>
    </xf>
    <xf numFmtId="0" fontId="8" fillId="2" borderId="15" xfId="0" applyNumberFormat="1" applyFont="1" applyFill="1" applyBorder="1" applyAlignment="1">
      <alignment vertical="center"/>
    </xf>
    <xf numFmtId="0" fontId="56" fillId="0" borderId="17" xfId="0" applyFont="1" applyFill="1" applyBorder="1" applyAlignment="1">
      <alignment horizontal="center" vertical="center"/>
    </xf>
    <xf numFmtId="0" fontId="56" fillId="4" borderId="17" xfId="0" applyFont="1" applyFill="1" applyBorder="1" applyAlignment="1">
      <alignment horizontal="center" vertical="center"/>
    </xf>
    <xf numFmtId="0" fontId="56" fillId="4" borderId="18" xfId="0" applyFont="1" applyFill="1" applyBorder="1" applyAlignment="1">
      <alignment horizontal="center" vertical="center"/>
    </xf>
    <xf numFmtId="168" fontId="10" fillId="0" borderId="13" xfId="0" applyNumberFormat="1" applyFont="1" applyBorder="1" applyAlignment="1">
      <alignment vertical="center"/>
    </xf>
    <xf numFmtId="168" fontId="10" fillId="0" borderId="7" xfId="0" applyNumberFormat="1" applyFont="1" applyBorder="1" applyAlignment="1">
      <alignment vertical="center"/>
    </xf>
    <xf numFmtId="165" fontId="14" fillId="0" borderId="39" xfId="0" applyNumberFormat="1" applyFont="1" applyFill="1" applyBorder="1" applyAlignment="1">
      <alignment horizontal="right" vertical="center"/>
    </xf>
    <xf numFmtId="167" fontId="14" fillId="0" borderId="39" xfId="0" quotePrefix="1" applyNumberFormat="1" applyFont="1" applyFill="1" applyBorder="1" applyAlignment="1">
      <alignment horizontal="right" vertical="center"/>
    </xf>
    <xf numFmtId="165" fontId="14" fillId="0" borderId="37" xfId="3" applyNumberFormat="1" applyFont="1" applyBorder="1" applyAlignment="1">
      <alignment vertical="center"/>
    </xf>
    <xf numFmtId="165" fontId="14" fillId="0" borderId="16" xfId="3" applyNumberFormat="1" applyFont="1" applyBorder="1" applyAlignment="1">
      <alignment vertical="center"/>
    </xf>
    <xf numFmtId="165" fontId="14" fillId="0" borderId="37" xfId="3" applyNumberFormat="1" applyFont="1" applyFill="1" applyBorder="1" applyAlignment="1">
      <alignment vertical="center"/>
    </xf>
    <xf numFmtId="165" fontId="14" fillId="0" borderId="42" xfId="3" applyNumberFormat="1" applyFont="1" applyBorder="1" applyAlignment="1">
      <alignment vertical="center"/>
    </xf>
    <xf numFmtId="164" fontId="14" fillId="0" borderId="16" xfId="3" applyNumberFormat="1" applyFont="1" applyFill="1" applyBorder="1" applyAlignment="1">
      <alignment vertical="center"/>
    </xf>
    <xf numFmtId="164" fontId="10" fillId="0" borderId="0" xfId="3" applyNumberFormat="1" applyFont="1" applyAlignment="1">
      <alignment vertical="center"/>
    </xf>
    <xf numFmtId="169" fontId="14" fillId="0" borderId="16" xfId="3" applyNumberFormat="1" applyFont="1" applyFill="1" applyBorder="1" applyAlignment="1">
      <alignment vertical="center"/>
    </xf>
    <xf numFmtId="169" fontId="14" fillId="0" borderId="49" xfId="3" applyNumberFormat="1" applyFont="1" applyFill="1" applyBorder="1" applyAlignment="1">
      <alignment vertical="center"/>
    </xf>
    <xf numFmtId="169" fontId="14" fillId="0" borderId="48" xfId="3" applyNumberFormat="1" applyFont="1" applyFill="1" applyBorder="1" applyAlignment="1">
      <alignment vertical="center"/>
    </xf>
    <xf numFmtId="164" fontId="10" fillId="0" borderId="0" xfId="0" applyNumberFormat="1" applyFont="1" applyFill="1" applyBorder="1" applyAlignment="1">
      <alignment vertical="center"/>
    </xf>
    <xf numFmtId="166" fontId="14" fillId="0" borderId="16" xfId="0" applyNumberFormat="1" applyFont="1" applyFill="1" applyBorder="1" applyAlignment="1">
      <alignment horizontal="right" vertical="center" wrapText="1"/>
    </xf>
    <xf numFmtId="0" fontId="55" fillId="8" borderId="35" xfId="0" applyNumberFormat="1" applyFont="1" applyFill="1" applyBorder="1" applyAlignment="1">
      <alignment horizontal="right" vertical="center"/>
    </xf>
    <xf numFmtId="164" fontId="1" fillId="0" borderId="0" xfId="0" applyNumberFormat="1" applyFont="1" applyAlignment="1">
      <alignment vertical="center" wrapText="1"/>
    </xf>
    <xf numFmtId="0" fontId="57" fillId="0" borderId="0" xfId="0" applyFont="1" applyAlignment="1">
      <alignment vertical="center" wrapText="1"/>
    </xf>
    <xf numFmtId="164" fontId="61" fillId="0" borderId="0" xfId="0" applyNumberFormat="1" applyFont="1" applyAlignment="1">
      <alignment vertical="center"/>
    </xf>
    <xf numFmtId="0" fontId="7" fillId="0" borderId="0" xfId="0" applyFont="1" applyAlignment="1">
      <alignment vertical="center" wrapText="1"/>
    </xf>
    <xf numFmtId="164" fontId="8" fillId="7" borderId="12" xfId="0" applyNumberFormat="1" applyFont="1" applyFill="1" applyBorder="1" applyAlignment="1">
      <alignment horizontal="centerContinuous" vertical="center" wrapText="1"/>
    </xf>
    <xf numFmtId="164" fontId="8" fillId="2" borderId="4" xfId="0" applyNumberFormat="1" applyFont="1" applyFill="1" applyBorder="1" applyAlignment="1">
      <alignment horizontal="centerContinuous" vertical="center"/>
    </xf>
    <xf numFmtId="164" fontId="8" fillId="2" borderId="6" xfId="0" applyNumberFormat="1" applyFont="1" applyFill="1" applyBorder="1" applyAlignment="1">
      <alignment horizontal="centerContinuous" vertical="center"/>
    </xf>
    <xf numFmtId="164" fontId="63" fillId="0" borderId="0" xfId="0" applyNumberFormat="1" applyFont="1" applyBorder="1" applyAlignment="1">
      <alignment horizontal="left" vertical="top"/>
    </xf>
    <xf numFmtId="165" fontId="10" fillId="0" borderId="0" xfId="0" applyNumberFormat="1" applyFont="1" applyFill="1" applyBorder="1" applyAlignment="1">
      <alignment vertical="center"/>
    </xf>
    <xf numFmtId="164" fontId="36" fillId="0" borderId="0" xfId="0" applyNumberFormat="1" applyFont="1" applyFill="1" applyBorder="1" applyAlignment="1">
      <alignment horizontal="centerContinuous" vertical="center"/>
    </xf>
    <xf numFmtId="164" fontId="36" fillId="0" borderId="0" xfId="0" applyNumberFormat="1" applyFont="1" applyFill="1" applyBorder="1" applyAlignment="1">
      <alignment horizontal="center" vertical="center"/>
    </xf>
    <xf numFmtId="164" fontId="36" fillId="0" borderId="0" xfId="0" applyNumberFormat="1" applyFont="1" applyFill="1" applyBorder="1" applyAlignment="1">
      <alignment horizontal="left" vertical="center"/>
    </xf>
    <xf numFmtId="164" fontId="8" fillId="0" borderId="0" xfId="0" applyNumberFormat="1" applyFont="1" applyFill="1" applyBorder="1" applyAlignment="1">
      <alignment vertical="center"/>
    </xf>
    <xf numFmtId="164" fontId="36" fillId="0" borderId="0" xfId="0" applyNumberFormat="1" applyFont="1" applyFill="1" applyBorder="1" applyAlignment="1">
      <alignment vertical="center"/>
    </xf>
    <xf numFmtId="0" fontId="10" fillId="0" borderId="6" xfId="3" applyNumberFormat="1" applyFont="1" applyFill="1" applyBorder="1" applyAlignment="1">
      <alignment vertical="center"/>
    </xf>
    <xf numFmtId="0" fontId="10" fillId="0" borderId="33" xfId="3" applyNumberFormat="1" applyFont="1" applyFill="1" applyBorder="1" applyAlignment="1">
      <alignment vertical="center"/>
    </xf>
    <xf numFmtId="0" fontId="10" fillId="0" borderId="51" xfId="3" applyNumberFormat="1" applyFont="1" applyFill="1" applyBorder="1" applyAlignment="1">
      <alignment vertical="center"/>
    </xf>
    <xf numFmtId="0" fontId="10" fillId="0" borderId="52" xfId="3" applyNumberFormat="1" applyFont="1" applyFill="1" applyBorder="1" applyAlignment="1">
      <alignment vertical="center"/>
    </xf>
    <xf numFmtId="164" fontId="8" fillId="7" borderId="1" xfId="0" applyNumberFormat="1" applyFont="1" applyFill="1" applyBorder="1" applyAlignment="1">
      <alignment horizontal="centerContinuous" vertical="center"/>
    </xf>
    <xf numFmtId="164" fontId="14" fillId="0" borderId="54" xfId="0" applyNumberFormat="1" applyFont="1" applyBorder="1" applyAlignment="1">
      <alignment vertical="center"/>
    </xf>
    <xf numFmtId="164" fontId="14" fillId="0" borderId="55" xfId="0" applyNumberFormat="1" applyFont="1" applyBorder="1" applyAlignment="1">
      <alignment vertical="center"/>
    </xf>
    <xf numFmtId="164" fontId="14" fillId="0" borderId="52" xfId="0" applyNumberFormat="1" applyFont="1" applyBorder="1" applyAlignment="1">
      <alignment vertical="center"/>
    </xf>
    <xf numFmtId="164" fontId="14" fillId="0" borderId="56" xfId="0" applyNumberFormat="1" applyFont="1" applyBorder="1" applyAlignment="1">
      <alignment vertical="center"/>
    </xf>
    <xf numFmtId="173" fontId="27" fillId="0" borderId="53" xfId="0" applyNumberFormat="1" applyFont="1" applyFill="1" applyBorder="1" applyAlignment="1">
      <alignment vertical="center"/>
    </xf>
    <xf numFmtId="164" fontId="14" fillId="0" borderId="54" xfId="0" applyNumberFormat="1" applyFont="1" applyFill="1" applyBorder="1" applyAlignment="1">
      <alignment vertical="center"/>
    </xf>
    <xf numFmtId="164" fontId="14" fillId="0" borderId="52" xfId="0" applyNumberFormat="1" applyFont="1" applyFill="1" applyBorder="1" applyAlignment="1">
      <alignment vertical="center"/>
    </xf>
    <xf numFmtId="165" fontId="14" fillId="0" borderId="53" xfId="0" applyNumberFormat="1" applyFont="1" applyBorder="1" applyAlignment="1">
      <alignment vertical="center"/>
    </xf>
    <xf numFmtId="165" fontId="14" fillId="0" borderId="57" xfId="0" applyNumberFormat="1" applyFont="1" applyBorder="1" applyAlignment="1">
      <alignment vertical="center"/>
    </xf>
    <xf numFmtId="165" fontId="14" fillId="0" borderId="7" xfId="0" applyNumberFormat="1" applyFont="1" applyFill="1" applyBorder="1" applyAlignment="1">
      <alignment vertical="center"/>
    </xf>
    <xf numFmtId="173" fontId="27" fillId="0" borderId="57" xfId="0" applyNumberFormat="1" applyFont="1" applyFill="1" applyBorder="1" applyAlignment="1">
      <alignment vertical="center"/>
    </xf>
    <xf numFmtId="173" fontId="14" fillId="0" borderId="7" xfId="0" applyNumberFormat="1" applyFont="1" applyFill="1" applyBorder="1" applyAlignment="1">
      <alignment vertical="center"/>
    </xf>
    <xf numFmtId="164" fontId="52" fillId="0" borderId="59" xfId="0" applyNumberFormat="1" applyFont="1" applyFill="1" applyBorder="1" applyAlignment="1">
      <alignment vertical="center"/>
    </xf>
    <xf numFmtId="164" fontId="14" fillId="0" borderId="60" xfId="0" applyNumberFormat="1" applyFont="1" applyBorder="1" applyAlignment="1">
      <alignment vertical="center"/>
    </xf>
    <xf numFmtId="164" fontId="14" fillId="0" borderId="61" xfId="0" applyNumberFormat="1" applyFont="1" applyBorder="1" applyAlignment="1">
      <alignment vertical="center"/>
    </xf>
    <xf numFmtId="164" fontId="14" fillId="0" borderId="63" xfId="0" applyNumberFormat="1" applyFont="1" applyFill="1" applyBorder="1" applyAlignment="1">
      <alignment vertical="center"/>
    </xf>
    <xf numFmtId="164" fontId="14" fillId="0" borderId="64" xfId="0" applyNumberFormat="1" applyFont="1" applyBorder="1" applyAlignment="1">
      <alignment vertical="center"/>
    </xf>
    <xf numFmtId="164" fontId="14" fillId="0" borderId="65" xfId="0" applyNumberFormat="1" applyFont="1" applyBorder="1" applyAlignment="1">
      <alignment vertical="center"/>
    </xf>
    <xf numFmtId="165" fontId="14" fillId="0" borderId="65" xfId="0" applyNumberFormat="1" applyFont="1" applyBorder="1" applyAlignment="1">
      <alignment vertical="center"/>
    </xf>
    <xf numFmtId="164" fontId="27" fillId="0" borderId="16" xfId="0" applyNumberFormat="1" applyFont="1" applyFill="1" applyBorder="1" applyAlignment="1">
      <alignment vertical="center"/>
    </xf>
    <xf numFmtId="0" fontId="6" fillId="3" borderId="1" xfId="0" applyNumberFormat="1" applyFont="1" applyFill="1" applyBorder="1" applyAlignment="1">
      <alignment vertical="center"/>
    </xf>
    <xf numFmtId="164" fontId="14" fillId="0" borderId="59" xfId="0" applyNumberFormat="1" applyFont="1" applyFill="1" applyBorder="1" applyAlignment="1">
      <alignment vertical="center"/>
    </xf>
    <xf numFmtId="0" fontId="10" fillId="0" borderId="60" xfId="0" applyNumberFormat="1" applyFont="1" applyFill="1" applyBorder="1" applyAlignment="1">
      <alignment horizontal="left" vertical="center"/>
    </xf>
    <xf numFmtId="164" fontId="10" fillId="0" borderId="61" xfId="0" applyNumberFormat="1" applyFont="1" applyFill="1" applyBorder="1" applyAlignment="1">
      <alignment vertical="center"/>
    </xf>
    <xf numFmtId="164" fontId="27" fillId="0" borderId="34" xfId="0" applyNumberFormat="1" applyFont="1" applyFill="1" applyBorder="1" applyAlignment="1">
      <alignment vertical="center"/>
    </xf>
    <xf numFmtId="166" fontId="14" fillId="0" borderId="23" xfId="0" applyNumberFormat="1" applyFont="1" applyFill="1" applyBorder="1" applyAlignment="1">
      <alignment horizontal="right" vertical="center" wrapText="1"/>
    </xf>
    <xf numFmtId="166" fontId="14" fillId="0" borderId="61" xfId="0" applyNumberFormat="1" applyFont="1" applyFill="1" applyBorder="1" applyAlignment="1">
      <alignment horizontal="right" vertical="center" wrapText="1"/>
    </xf>
    <xf numFmtId="166" fontId="14" fillId="0" borderId="62" xfId="0" applyNumberFormat="1" applyFont="1" applyFill="1" applyBorder="1" applyAlignment="1">
      <alignment horizontal="right" vertical="center" wrapText="1"/>
    </xf>
    <xf numFmtId="164" fontId="14" fillId="0" borderId="28" xfId="0" applyNumberFormat="1" applyFont="1" applyFill="1" applyBorder="1" applyAlignment="1">
      <alignment vertical="center"/>
    </xf>
    <xf numFmtId="164" fontId="14" fillId="0" borderId="32" xfId="0" applyNumberFormat="1" applyFont="1" applyFill="1" applyBorder="1" applyAlignment="1">
      <alignment vertical="center"/>
    </xf>
    <xf numFmtId="164" fontId="14" fillId="0" borderId="33" xfId="0" applyNumberFormat="1" applyFont="1" applyFill="1" applyBorder="1" applyAlignment="1">
      <alignment vertical="center"/>
    </xf>
    <xf numFmtId="0" fontId="10" fillId="0" borderId="51" xfId="3" applyFont="1" applyBorder="1" applyAlignment="1">
      <alignment vertical="center"/>
    </xf>
    <xf numFmtId="0" fontId="10" fillId="0" borderId="52" xfId="3" applyFont="1" applyFill="1" applyBorder="1" applyAlignment="1">
      <alignment vertical="center"/>
    </xf>
    <xf numFmtId="0" fontId="10" fillId="0" borderId="63" xfId="3" applyFont="1" applyBorder="1" applyAlignment="1">
      <alignment vertical="center"/>
    </xf>
    <xf numFmtId="0" fontId="10" fillId="0" borderId="64" xfId="3" applyFont="1" applyFill="1" applyBorder="1" applyAlignment="1">
      <alignment vertical="center"/>
    </xf>
    <xf numFmtId="0" fontId="10" fillId="0" borderId="11" xfId="3" applyFont="1" applyFill="1" applyBorder="1" applyAlignment="1">
      <alignment vertical="center"/>
    </xf>
    <xf numFmtId="0" fontId="10" fillId="0" borderId="56" xfId="3" applyFont="1" applyFill="1" applyBorder="1" applyAlignment="1">
      <alignment vertical="center"/>
    </xf>
    <xf numFmtId="0" fontId="10" fillId="0" borderId="65" xfId="3" applyFont="1" applyFill="1" applyBorder="1" applyAlignment="1">
      <alignment vertical="center"/>
    </xf>
    <xf numFmtId="164" fontId="14" fillId="0" borderId="61" xfId="0" applyNumberFormat="1" applyFont="1" applyFill="1" applyBorder="1" applyAlignment="1">
      <alignment vertical="center"/>
    </xf>
    <xf numFmtId="164" fontId="27" fillId="0" borderId="65" xfId="0" applyNumberFormat="1" applyFont="1" applyFill="1" applyBorder="1" applyAlignment="1">
      <alignment vertical="center"/>
    </xf>
    <xf numFmtId="164" fontId="14" fillId="2" borderId="11" xfId="0" applyNumberFormat="1" applyFont="1" applyFill="1" applyBorder="1" applyAlignment="1">
      <alignment horizontal="centerContinuous" vertical="center"/>
    </xf>
    <xf numFmtId="0" fontId="6" fillId="10" borderId="10" xfId="0" applyFont="1" applyFill="1" applyBorder="1" applyAlignment="1">
      <alignment horizontal="left" vertical="center"/>
    </xf>
    <xf numFmtId="166" fontId="6" fillId="6" borderId="3" xfId="0" applyNumberFormat="1" applyFont="1" applyFill="1" applyBorder="1" applyAlignment="1">
      <alignment horizontal="right" vertical="center" wrapText="1"/>
    </xf>
    <xf numFmtId="3" fontId="8" fillId="0" borderId="7" xfId="0" applyNumberFormat="1" applyFont="1" applyBorder="1" applyAlignment="1">
      <alignment vertical="center"/>
    </xf>
    <xf numFmtId="3" fontId="10" fillId="0" borderId="7" xfId="0" applyNumberFormat="1" applyFont="1" applyBorder="1" applyAlignment="1">
      <alignment vertical="center"/>
    </xf>
    <xf numFmtId="164" fontId="65" fillId="0" borderId="0" xfId="0" applyNumberFormat="1" applyFont="1" applyAlignment="1">
      <alignment vertical="center"/>
    </xf>
    <xf numFmtId="166" fontId="66" fillId="0" borderId="0" xfId="0" applyNumberFormat="1" applyFont="1" applyAlignment="1">
      <alignment vertical="center"/>
    </xf>
    <xf numFmtId="164" fontId="8" fillId="7" borderId="4" xfId="0" applyNumberFormat="1" applyFont="1" applyFill="1" applyBorder="1" applyAlignment="1">
      <alignment horizontal="centerContinuous" vertical="center"/>
    </xf>
    <xf numFmtId="164" fontId="36" fillId="0" borderId="66" xfId="0" applyNumberFormat="1" applyFont="1" applyFill="1" applyBorder="1" applyAlignment="1">
      <alignment horizontal="centerContinuous" vertical="center"/>
    </xf>
    <xf numFmtId="164" fontId="36" fillId="11" borderId="15" xfId="0" applyNumberFormat="1" applyFont="1" applyFill="1" applyBorder="1" applyAlignment="1">
      <alignment horizontal="centerContinuous" vertical="center"/>
    </xf>
    <xf numFmtId="164" fontId="36" fillId="11" borderId="15" xfId="0" applyNumberFormat="1" applyFont="1" applyFill="1" applyBorder="1" applyAlignment="1">
      <alignment vertical="center"/>
    </xf>
    <xf numFmtId="164" fontId="10" fillId="0" borderId="67" xfId="0" applyNumberFormat="1" applyFont="1" applyFill="1" applyBorder="1" applyAlignment="1">
      <alignment horizontal="left" vertical="center"/>
    </xf>
    <xf numFmtId="164" fontId="10" fillId="0" borderId="5" xfId="0" applyNumberFormat="1" applyFont="1" applyFill="1" applyBorder="1" applyAlignment="1">
      <alignment horizontal="left" vertical="center"/>
    </xf>
    <xf numFmtId="164" fontId="10" fillId="0" borderId="23" xfId="0" applyNumberFormat="1" applyFont="1" applyFill="1" applyBorder="1" applyAlignment="1">
      <alignment horizontal="right" vertical="center"/>
    </xf>
    <xf numFmtId="164" fontId="10" fillId="0" borderId="14" xfId="0" applyNumberFormat="1" applyFont="1" applyFill="1" applyBorder="1" applyAlignment="1">
      <alignment horizontal="right" vertical="center"/>
    </xf>
    <xf numFmtId="164" fontId="10" fillId="0" borderId="14" xfId="0" quotePrefix="1" applyNumberFormat="1" applyFont="1" applyFill="1" applyBorder="1" applyAlignment="1">
      <alignment horizontal="right" vertical="center"/>
    </xf>
    <xf numFmtId="1" fontId="27" fillId="0" borderId="35" xfId="0" applyNumberFormat="1" applyFont="1" applyBorder="1" applyAlignment="1">
      <alignment vertical="center"/>
    </xf>
    <xf numFmtId="1" fontId="27" fillId="0" borderId="7" xfId="0" applyNumberFormat="1" applyFont="1" applyBorder="1" applyAlignment="1">
      <alignment vertical="center"/>
    </xf>
    <xf numFmtId="1" fontId="6" fillId="3" borderId="3" xfId="0" applyNumberFormat="1" applyFont="1" applyFill="1" applyBorder="1" applyAlignment="1">
      <alignment vertical="center"/>
    </xf>
    <xf numFmtId="164" fontId="6" fillId="11" borderId="1" xfId="0" applyNumberFormat="1" applyFont="1" applyFill="1" applyBorder="1" applyAlignment="1">
      <alignment horizontal="left" vertical="center"/>
    </xf>
    <xf numFmtId="164" fontId="6" fillId="11" borderId="3" xfId="0" applyNumberFormat="1" applyFont="1" applyFill="1" applyBorder="1" applyAlignment="1">
      <alignment horizontal="right" vertical="center"/>
    </xf>
    <xf numFmtId="164" fontId="6" fillId="11" borderId="3" xfId="0" applyNumberFormat="1" applyFont="1" applyFill="1" applyBorder="1" applyAlignment="1">
      <alignment vertical="center"/>
    </xf>
    <xf numFmtId="164" fontId="6" fillId="3" borderId="3" xfId="0" applyNumberFormat="1" applyFont="1" applyFill="1" applyBorder="1" applyAlignment="1">
      <alignment vertical="center"/>
    </xf>
    <xf numFmtId="164" fontId="64" fillId="0" borderId="0" xfId="3" applyNumberFormat="1" applyFont="1" applyFill="1" applyBorder="1" applyAlignment="1">
      <alignment vertical="center"/>
    </xf>
    <xf numFmtId="164" fontId="60" fillId="0" borderId="0" xfId="3" applyNumberFormat="1" applyFont="1" applyFill="1" applyBorder="1" applyAlignment="1">
      <alignment vertical="center"/>
    </xf>
    <xf numFmtId="164" fontId="8" fillId="0" borderId="0" xfId="0" applyNumberFormat="1" applyFont="1" applyFill="1" applyBorder="1" applyAlignment="1">
      <alignment horizontal="centerContinuous" vertical="center"/>
    </xf>
    <xf numFmtId="0" fontId="8" fillId="2" borderId="2" xfId="0" applyFont="1" applyFill="1" applyBorder="1" applyAlignment="1">
      <alignment horizontal="center" vertical="center" wrapText="1"/>
    </xf>
    <xf numFmtId="164" fontId="6" fillId="2" borderId="3" xfId="0" applyNumberFormat="1" applyFont="1" applyFill="1" applyBorder="1" applyAlignment="1">
      <alignment horizontal="center" vertical="center"/>
    </xf>
    <xf numFmtId="0" fontId="7" fillId="0" borderId="0" xfId="0" applyFont="1" applyAlignment="1">
      <alignment vertical="center"/>
    </xf>
    <xf numFmtId="0" fontId="7" fillId="0" borderId="0" xfId="0" applyFont="1" applyAlignment="1">
      <alignment horizontal="left" vertical="center"/>
    </xf>
    <xf numFmtId="0" fontId="35" fillId="0" borderId="0" xfId="0" applyFont="1" applyAlignment="1">
      <alignment horizontal="left" vertical="center" wrapText="1"/>
    </xf>
    <xf numFmtId="0" fontId="35" fillId="0" borderId="0" xfId="0" applyFont="1" applyFill="1" applyAlignment="1">
      <alignment horizontal="left" vertical="center" wrapText="1"/>
    </xf>
    <xf numFmtId="0" fontId="6" fillId="0" borderId="0" xfId="0" applyFont="1" applyFill="1" applyBorder="1" applyAlignment="1">
      <alignment horizontal="left" vertical="center"/>
    </xf>
    <xf numFmtId="1" fontId="6" fillId="0" borderId="0" xfId="0" applyNumberFormat="1" applyFont="1" applyFill="1" applyBorder="1" applyAlignment="1">
      <alignment vertical="center"/>
    </xf>
    <xf numFmtId="169" fontId="27" fillId="0" borderId="30" xfId="0" applyNumberFormat="1" applyFont="1" applyFill="1" applyBorder="1" applyAlignment="1">
      <alignment vertical="center"/>
    </xf>
    <xf numFmtId="169" fontId="27" fillId="0" borderId="35" xfId="0" applyNumberFormat="1" applyFont="1" applyFill="1" applyBorder="1" applyAlignment="1">
      <alignment vertical="center"/>
    </xf>
    <xf numFmtId="169" fontId="27" fillId="0" borderId="31" xfId="0" applyNumberFormat="1" applyFont="1" applyFill="1" applyBorder="1" applyAlignment="1">
      <alignment vertical="center"/>
    </xf>
    <xf numFmtId="164" fontId="36" fillId="7" borderId="2" xfId="0" applyNumberFormat="1" applyFont="1" applyFill="1" applyBorder="1" applyAlignment="1">
      <alignment horizontal="centerContinuous" vertical="center"/>
    </xf>
    <xf numFmtId="164" fontId="14" fillId="0" borderId="31" xfId="0" applyNumberFormat="1" applyFont="1" applyFill="1" applyBorder="1" applyAlignment="1">
      <alignment vertical="center"/>
    </xf>
    <xf numFmtId="164" fontId="14" fillId="0" borderId="34" xfId="0" applyNumberFormat="1" applyFont="1" applyFill="1" applyBorder="1" applyAlignment="1">
      <alignment vertical="center"/>
    </xf>
    <xf numFmtId="164" fontId="36" fillId="6" borderId="2" xfId="0" applyNumberFormat="1" applyFont="1" applyFill="1" applyBorder="1" applyAlignment="1">
      <alignment vertical="center"/>
    </xf>
    <xf numFmtId="9" fontId="10" fillId="0" borderId="7" xfId="0" applyNumberFormat="1" applyFont="1" applyBorder="1" applyAlignment="1">
      <alignment vertical="center"/>
    </xf>
    <xf numFmtId="9" fontId="10" fillId="0" borderId="10" xfId="0" applyNumberFormat="1" applyFont="1" applyBorder="1" applyAlignment="1">
      <alignment vertical="center"/>
    </xf>
    <xf numFmtId="9" fontId="10" fillId="0" borderId="6" xfId="0" applyNumberFormat="1" applyFont="1" applyBorder="1" applyAlignment="1">
      <alignment vertical="center"/>
    </xf>
    <xf numFmtId="9" fontId="10" fillId="0" borderId="10" xfId="0" applyNumberFormat="1" applyFont="1" applyFill="1" applyBorder="1" applyAlignment="1">
      <alignment vertical="center"/>
    </xf>
    <xf numFmtId="9" fontId="10" fillId="0" borderId="7" xfId="0" applyNumberFormat="1" applyFont="1" applyFill="1" applyBorder="1" applyAlignment="1">
      <alignment vertical="center"/>
    </xf>
    <xf numFmtId="0" fontId="14" fillId="0" borderId="40" xfId="3" applyNumberFormat="1" applyFont="1" applyFill="1" applyBorder="1" applyAlignment="1">
      <alignment vertical="center"/>
    </xf>
    <xf numFmtId="0" fontId="14" fillId="0" borderId="41" xfId="3" applyNumberFormat="1" applyFont="1" applyFill="1" applyBorder="1" applyAlignment="1">
      <alignment vertical="center"/>
    </xf>
    <xf numFmtId="0" fontId="6" fillId="2" borderId="15" xfId="3" applyFont="1" applyFill="1" applyBorder="1" applyAlignment="1">
      <alignment horizontal="centerContinuous" vertical="center"/>
    </xf>
    <xf numFmtId="169" fontId="14" fillId="0" borderId="13" xfId="3" applyNumberFormat="1" applyFont="1" applyFill="1" applyBorder="1" applyAlignment="1">
      <alignment vertical="center"/>
    </xf>
    <xf numFmtId="164" fontId="14" fillId="0" borderId="5" xfId="3" applyNumberFormat="1" applyFont="1" applyFill="1" applyBorder="1" applyAlignment="1">
      <alignment horizontal="left" vertical="center"/>
    </xf>
    <xf numFmtId="164" fontId="1" fillId="0" borderId="0" xfId="3" applyNumberFormat="1" applyFont="1" applyFill="1" applyBorder="1" applyAlignment="1">
      <alignment horizontal="left" vertical="center"/>
    </xf>
    <xf numFmtId="0" fontId="6" fillId="2" borderId="1" xfId="3" applyFont="1" applyFill="1" applyBorder="1" applyAlignment="1">
      <alignment horizontal="centerContinuous" vertical="center"/>
    </xf>
    <xf numFmtId="164" fontId="28" fillId="0" borderId="0" xfId="3" applyNumberFormat="1" applyFont="1" applyFill="1" applyBorder="1" applyAlignment="1">
      <alignment vertical="center"/>
    </xf>
    <xf numFmtId="0" fontId="6" fillId="0" borderId="0" xfId="3" applyFont="1" applyFill="1" applyBorder="1" applyAlignment="1">
      <alignment horizontal="centerContinuous" vertical="center"/>
    </xf>
    <xf numFmtId="164" fontId="10" fillId="0" borderId="0" xfId="3" applyNumberFormat="1" applyFont="1" applyFill="1" applyBorder="1" applyAlignment="1">
      <alignment vertical="center"/>
    </xf>
    <xf numFmtId="164" fontId="14" fillId="0" borderId="42" xfId="3" applyNumberFormat="1" applyFont="1" applyFill="1" applyBorder="1" applyAlignment="1">
      <alignment vertical="center"/>
    </xf>
    <xf numFmtId="0" fontId="10" fillId="0" borderId="68" xfId="3" applyFont="1" applyBorder="1" applyAlignment="1">
      <alignment vertical="center"/>
    </xf>
    <xf numFmtId="0" fontId="10" fillId="0" borderId="69" xfId="3" applyFont="1" applyFill="1" applyBorder="1" applyAlignment="1">
      <alignment vertical="center"/>
    </xf>
    <xf numFmtId="0" fontId="10" fillId="0" borderId="48" xfId="3" applyFont="1" applyFill="1" applyBorder="1" applyAlignment="1">
      <alignment vertical="center"/>
    </xf>
    <xf numFmtId="164" fontId="7" fillId="5" borderId="1" xfId="3" applyNumberFormat="1" applyFont="1" applyFill="1" applyBorder="1" applyAlignment="1">
      <alignment horizontal="right" vertical="center"/>
    </xf>
    <xf numFmtId="164" fontId="7" fillId="5" borderId="15" xfId="3" applyNumberFormat="1" applyFont="1" applyFill="1" applyBorder="1" applyAlignment="1">
      <alignment horizontal="right" vertical="center"/>
    </xf>
    <xf numFmtId="164" fontId="6" fillId="5" borderId="2" xfId="3" applyNumberFormat="1" applyFont="1" applyFill="1" applyBorder="1" applyAlignment="1">
      <alignment vertical="center"/>
    </xf>
    <xf numFmtId="169" fontId="7" fillId="5" borderId="2" xfId="3" applyNumberFormat="1" applyFont="1" applyFill="1" applyBorder="1" applyAlignment="1">
      <alignment vertical="center"/>
    </xf>
    <xf numFmtId="175" fontId="14" fillId="0" borderId="42" xfId="3" applyNumberFormat="1" applyFont="1" applyFill="1" applyBorder="1" applyAlignment="1">
      <alignment vertical="center"/>
    </xf>
    <xf numFmtId="0" fontId="10" fillId="0" borderId="5" xfId="3" applyFont="1" applyBorder="1" applyAlignment="1">
      <alignment vertical="center"/>
    </xf>
    <xf numFmtId="164" fontId="14" fillId="0" borderId="70" xfId="3" applyNumberFormat="1" applyFont="1" applyBorder="1" applyAlignment="1">
      <alignment vertical="center"/>
    </xf>
    <xf numFmtId="167" fontId="14" fillId="0" borderId="71" xfId="3" applyNumberFormat="1" applyFont="1" applyFill="1" applyBorder="1" applyAlignment="1">
      <alignment vertical="center"/>
    </xf>
    <xf numFmtId="167" fontId="14" fillId="0" borderId="14" xfId="3" applyNumberFormat="1" applyFont="1" applyFill="1" applyBorder="1" applyAlignment="1">
      <alignment vertical="center"/>
    </xf>
    <xf numFmtId="164" fontId="14" fillId="6" borderId="1" xfId="3" applyNumberFormat="1" applyFont="1" applyFill="1" applyBorder="1" applyAlignment="1">
      <alignment vertical="center"/>
    </xf>
    <xf numFmtId="164" fontId="6" fillId="6" borderId="15" xfId="0" applyNumberFormat="1" applyFont="1" applyFill="1" applyBorder="1" applyAlignment="1">
      <alignment vertical="center"/>
    </xf>
    <xf numFmtId="164" fontId="6" fillId="6" borderId="1" xfId="0" applyNumberFormat="1" applyFont="1" applyFill="1" applyBorder="1" applyAlignment="1">
      <alignment vertical="center"/>
    </xf>
    <xf numFmtId="164" fontId="67" fillId="0" borderId="0" xfId="0" applyNumberFormat="1" applyFont="1" applyBorder="1" applyAlignment="1">
      <alignment horizontal="left" vertical="top"/>
    </xf>
    <xf numFmtId="165" fontId="14" fillId="0" borderId="14" xfId="0" applyNumberFormat="1" applyFont="1" applyFill="1" applyBorder="1" applyAlignment="1">
      <alignment horizontal="right" vertical="center"/>
    </xf>
    <xf numFmtId="169" fontId="14" fillId="0" borderId="27" xfId="0" applyNumberFormat="1" applyFont="1" applyFill="1" applyBorder="1" applyAlignment="1">
      <alignment horizontal="right"/>
    </xf>
    <xf numFmtId="165" fontId="14" fillId="0" borderId="7" xfId="0" applyNumberFormat="1" applyFont="1" applyFill="1" applyBorder="1" applyAlignment="1">
      <alignment horizontal="right" vertical="center"/>
    </xf>
    <xf numFmtId="168" fontId="14" fillId="0" borderId="53" xfId="0" applyNumberFormat="1" applyFont="1" applyBorder="1" applyAlignment="1">
      <alignment vertical="center"/>
    </xf>
    <xf numFmtId="165" fontId="14" fillId="0" borderId="57" xfId="0" applyNumberFormat="1" applyFont="1" applyFill="1" applyBorder="1" applyAlignment="1">
      <alignment horizontal="right" vertical="center"/>
    </xf>
    <xf numFmtId="165" fontId="14" fillId="0" borderId="53" xfId="0" applyNumberFormat="1" applyFont="1" applyFill="1" applyBorder="1" applyAlignment="1">
      <alignment horizontal="right" vertical="center"/>
    </xf>
    <xf numFmtId="3" fontId="14" fillId="0" borderId="35" xfId="0" quotePrefix="1" applyNumberFormat="1" applyFont="1" applyFill="1" applyBorder="1" applyAlignment="1">
      <alignment horizontal="right" vertical="center"/>
    </xf>
    <xf numFmtId="168" fontId="14" fillId="0" borderId="50" xfId="0" applyNumberFormat="1" applyFont="1" applyBorder="1" applyAlignment="1">
      <alignment vertical="center"/>
    </xf>
    <xf numFmtId="164" fontId="6" fillId="0" borderId="44" xfId="0" applyNumberFormat="1" applyFont="1" applyFill="1" applyBorder="1" applyAlignment="1">
      <alignment horizontal="right" vertical="center"/>
    </xf>
    <xf numFmtId="173" fontId="14" fillId="0" borderId="35" xfId="0" quotePrefix="1" applyNumberFormat="1" applyFont="1" applyFill="1" applyBorder="1" applyAlignment="1">
      <alignment horizontal="right" vertical="center"/>
    </xf>
    <xf numFmtId="166" fontId="14" fillId="0" borderId="39" xfId="0" applyNumberFormat="1" applyFont="1" applyFill="1" applyBorder="1" applyAlignment="1">
      <alignment horizontal="right" vertical="center"/>
    </xf>
    <xf numFmtId="164" fontId="14" fillId="0" borderId="39" xfId="0" quotePrefix="1" applyNumberFormat="1" applyFont="1" applyFill="1" applyBorder="1" applyAlignment="1">
      <alignment horizontal="right" vertical="center"/>
    </xf>
    <xf numFmtId="0" fontId="68" fillId="0" borderId="0" xfId="0" applyFont="1" applyAlignment="1">
      <alignment vertical="center" wrapText="1"/>
    </xf>
    <xf numFmtId="164" fontId="21" fillId="0" borderId="0" xfId="2" applyNumberFormat="1" applyFont="1" applyFill="1" applyBorder="1" applyAlignment="1" applyProtection="1">
      <alignment horizontal="left" vertical="center"/>
    </xf>
    <xf numFmtId="175" fontId="14" fillId="0" borderId="39" xfId="3" applyNumberFormat="1" applyFont="1" applyFill="1" applyBorder="1" applyAlignment="1">
      <alignment vertical="center"/>
    </xf>
    <xf numFmtId="164" fontId="6" fillId="2" borderId="1" xfId="0" applyNumberFormat="1" applyFont="1" applyFill="1" applyBorder="1" applyAlignment="1">
      <alignment horizontal="centerContinuous" vertical="center"/>
    </xf>
    <xf numFmtId="164" fontId="6" fillId="2" borderId="15" xfId="0" applyNumberFormat="1" applyFont="1" applyFill="1" applyBorder="1" applyAlignment="1">
      <alignment horizontal="centerContinuous" vertical="center"/>
    </xf>
    <xf numFmtId="164" fontId="6" fillId="2" borderId="2" xfId="0" applyNumberFormat="1" applyFont="1" applyFill="1" applyBorder="1" applyAlignment="1">
      <alignment horizontal="centerContinuous" vertical="center"/>
    </xf>
    <xf numFmtId="164" fontId="6" fillId="7" borderId="1" xfId="0" applyNumberFormat="1" applyFont="1" applyFill="1" applyBorder="1" applyAlignment="1">
      <alignment horizontal="centerContinuous" vertical="center"/>
    </xf>
    <xf numFmtId="164" fontId="6" fillId="7" borderId="15" xfId="0" applyNumberFormat="1" applyFont="1" applyFill="1" applyBorder="1" applyAlignment="1">
      <alignment horizontal="centerContinuous" vertical="center"/>
    </xf>
    <xf numFmtId="165" fontId="14" fillId="0" borderId="39" xfId="3" applyNumberFormat="1" applyFont="1" applyFill="1" applyBorder="1" applyAlignment="1">
      <alignment vertical="center"/>
    </xf>
    <xf numFmtId="164" fontId="10" fillId="0" borderId="0" xfId="0" applyNumberFormat="1" applyFont="1" applyFill="1" applyBorder="1" applyAlignment="1"/>
    <xf numFmtId="164" fontId="14" fillId="7" borderId="11" xfId="3" applyNumberFormat="1" applyFont="1" applyFill="1" applyBorder="1" applyAlignment="1">
      <alignment vertical="center"/>
    </xf>
    <xf numFmtId="164" fontId="8" fillId="7" borderId="6" xfId="0" applyNumberFormat="1" applyFont="1" applyFill="1" applyBorder="1" applyAlignment="1">
      <alignment horizontal="centerContinuous" vertical="center"/>
    </xf>
    <xf numFmtId="164" fontId="14" fillId="7" borderId="10" xfId="3" applyNumberFormat="1" applyFont="1" applyFill="1" applyBorder="1" applyAlignment="1">
      <alignment vertical="center"/>
    </xf>
    <xf numFmtId="0" fontId="70" fillId="0" borderId="0" xfId="0" applyFont="1"/>
    <xf numFmtId="0" fontId="6" fillId="3" borderId="9" xfId="3" applyNumberFormat="1" applyFont="1" applyFill="1" applyBorder="1" applyAlignment="1">
      <alignment vertical="center"/>
    </xf>
    <xf numFmtId="164" fontId="14" fillId="3" borderId="10" xfId="3" applyNumberFormat="1" applyFont="1" applyFill="1" applyBorder="1" applyAlignment="1">
      <alignment vertical="center"/>
    </xf>
    <xf numFmtId="169" fontId="6" fillId="3" borderId="16" xfId="3" applyNumberFormat="1" applyFont="1" applyFill="1" applyBorder="1" applyAlignment="1">
      <alignment vertical="center"/>
    </xf>
    <xf numFmtId="167" fontId="6" fillId="3" borderId="7" xfId="3" applyNumberFormat="1" applyFont="1" applyFill="1" applyBorder="1" applyAlignment="1">
      <alignment vertical="center"/>
    </xf>
    <xf numFmtId="0" fontId="6" fillId="2" borderId="2" xfId="3" applyFont="1" applyFill="1" applyBorder="1" applyAlignment="1">
      <alignment horizontal="centerContinuous" vertical="center"/>
    </xf>
    <xf numFmtId="0" fontId="6" fillId="0" borderId="6" xfId="3" applyFont="1" applyFill="1" applyBorder="1" applyAlignment="1">
      <alignment horizontal="centerContinuous" vertical="center"/>
    </xf>
    <xf numFmtId="164" fontId="14" fillId="0" borderId="10" xfId="3" applyNumberFormat="1" applyFont="1" applyFill="1" applyBorder="1" applyAlignment="1">
      <alignment horizontal="centerContinuous" vertical="center"/>
    </xf>
    <xf numFmtId="0" fontId="10" fillId="0" borderId="15" xfId="3" applyNumberFormat="1" applyFont="1" applyFill="1" applyBorder="1" applyAlignment="1">
      <alignment vertical="center"/>
    </xf>
    <xf numFmtId="0" fontId="14" fillId="0" borderId="10" xfId="3" applyFont="1" applyFill="1" applyBorder="1" applyAlignment="1">
      <alignment horizontal="right" vertical="center" wrapText="1"/>
    </xf>
    <xf numFmtId="0" fontId="6" fillId="6" borderId="2" xfId="3" applyFont="1" applyFill="1" applyBorder="1" applyAlignment="1">
      <alignment horizontal="right" vertical="center" wrapText="1"/>
    </xf>
    <xf numFmtId="166" fontId="6" fillId="6" borderId="2" xfId="3" applyNumberFormat="1" applyFont="1" applyFill="1" applyBorder="1" applyAlignment="1">
      <alignment horizontal="right" vertical="center" wrapText="1"/>
    </xf>
    <xf numFmtId="166" fontId="14" fillId="0" borderId="10" xfId="3" applyNumberFormat="1" applyFont="1" applyFill="1" applyBorder="1" applyAlignment="1">
      <alignment horizontal="right" vertical="center" wrapText="1"/>
    </xf>
    <xf numFmtId="167" fontId="14" fillId="0" borderId="46" xfId="3" applyNumberFormat="1" applyFont="1" applyFill="1" applyBorder="1" applyAlignment="1">
      <alignment vertical="center"/>
    </xf>
    <xf numFmtId="167" fontId="14" fillId="0" borderId="47" xfId="3" applyNumberFormat="1" applyFont="1" applyFill="1" applyBorder="1" applyAlignment="1">
      <alignment vertical="center"/>
    </xf>
    <xf numFmtId="169" fontId="14" fillId="0" borderId="0" xfId="3" applyNumberFormat="1" applyFont="1" applyFill="1" applyBorder="1" applyAlignment="1">
      <alignment vertical="center"/>
    </xf>
    <xf numFmtId="0" fontId="10" fillId="0" borderId="0" xfId="3" applyFont="1" applyFill="1" applyBorder="1" applyAlignment="1">
      <alignment vertical="center"/>
    </xf>
    <xf numFmtId="0" fontId="6" fillId="0" borderId="0" xfId="3" applyNumberFormat="1" applyFont="1" applyFill="1" applyBorder="1" applyAlignment="1">
      <alignment vertical="center"/>
    </xf>
    <xf numFmtId="0" fontId="0" fillId="0" borderId="0" xfId="0" applyFill="1" applyBorder="1"/>
    <xf numFmtId="0" fontId="8" fillId="0" borderId="0" xfId="3" applyNumberFormat="1" applyFont="1" applyFill="1" applyBorder="1" applyAlignment="1">
      <alignment vertical="center"/>
    </xf>
    <xf numFmtId="0" fontId="8" fillId="0" borderId="0" xfId="3" applyNumberFormat="1" applyFont="1" applyFill="1" applyBorder="1" applyAlignment="1">
      <alignment horizontal="centerContinuous" vertical="center"/>
    </xf>
    <xf numFmtId="164" fontId="7" fillId="0" borderId="0" xfId="3" applyNumberFormat="1" applyFont="1" applyFill="1" applyBorder="1" applyAlignment="1">
      <alignment horizontal="right" vertical="center"/>
    </xf>
    <xf numFmtId="164" fontId="6" fillId="0" borderId="0" xfId="3" applyNumberFormat="1" applyFont="1" applyFill="1" applyAlignment="1">
      <alignment vertical="center"/>
    </xf>
    <xf numFmtId="164" fontId="72" fillId="0" borderId="0" xfId="0" applyNumberFormat="1" applyFont="1" applyFill="1" applyBorder="1" applyAlignment="1">
      <alignment horizontal="center" vertical="center"/>
    </xf>
    <xf numFmtId="0" fontId="73" fillId="0" borderId="0" xfId="0" applyFont="1" applyFill="1" applyBorder="1" applyAlignment="1">
      <alignment horizontal="center" vertical="center" wrapText="1"/>
    </xf>
    <xf numFmtId="165" fontId="74" fillId="0" borderId="0" xfId="0" applyNumberFormat="1" applyFont="1" applyFill="1" applyBorder="1" applyAlignment="1">
      <alignment vertical="center"/>
    </xf>
    <xf numFmtId="164" fontId="75" fillId="0" borderId="0" xfId="0" applyNumberFormat="1" applyFont="1" applyFill="1" applyBorder="1" applyAlignment="1">
      <alignment vertical="center"/>
    </xf>
    <xf numFmtId="164" fontId="76" fillId="0" borderId="0" xfId="0" applyNumberFormat="1" applyFont="1" applyFill="1" applyBorder="1" applyAlignment="1">
      <alignment vertical="center"/>
    </xf>
    <xf numFmtId="164" fontId="6" fillId="0" borderId="0" xfId="3" applyNumberFormat="1" applyFont="1" applyFill="1" applyBorder="1" applyAlignment="1">
      <alignment horizontal="left" vertical="center"/>
    </xf>
    <xf numFmtId="169" fontId="6" fillId="0" borderId="0" xfId="3" applyNumberFormat="1" applyFont="1" applyFill="1" applyBorder="1" applyAlignment="1">
      <alignment horizontal="right" vertical="center" wrapText="1"/>
    </xf>
    <xf numFmtId="173" fontId="6" fillId="0" borderId="0" xfId="3" applyNumberFormat="1" applyFont="1" applyFill="1" applyBorder="1" applyAlignment="1">
      <alignment vertical="center"/>
    </xf>
    <xf numFmtId="164" fontId="6" fillId="0" borderId="0" xfId="3" applyNumberFormat="1" applyFont="1" applyFill="1" applyBorder="1" applyAlignment="1">
      <alignment vertical="center"/>
    </xf>
    <xf numFmtId="167" fontId="6" fillId="0" borderId="0" xfId="3" applyNumberFormat="1" applyFont="1" applyFill="1" applyBorder="1" applyAlignment="1">
      <alignment vertical="center"/>
    </xf>
    <xf numFmtId="164" fontId="14" fillId="0" borderId="68" xfId="3" applyNumberFormat="1" applyFont="1" applyFill="1" applyBorder="1" applyAlignment="1">
      <alignment vertical="center"/>
    </xf>
    <xf numFmtId="164" fontId="14" fillId="0" borderId="69" xfId="3" applyNumberFormat="1" applyFont="1" applyFill="1" applyBorder="1" applyAlignment="1">
      <alignment vertical="center"/>
    </xf>
    <xf numFmtId="164" fontId="14" fillId="0" borderId="48" xfId="3" applyNumberFormat="1" applyFont="1" applyFill="1" applyBorder="1" applyAlignment="1">
      <alignment vertical="center"/>
    </xf>
    <xf numFmtId="165" fontId="14" fillId="0" borderId="48" xfId="3" applyNumberFormat="1" applyFont="1" applyFill="1" applyBorder="1" applyAlignment="1">
      <alignment vertical="center"/>
    </xf>
    <xf numFmtId="173" fontId="14" fillId="0" borderId="44" xfId="3" applyNumberFormat="1" applyFont="1" applyFill="1" applyBorder="1" applyAlignment="1">
      <alignment vertical="center"/>
    </xf>
    <xf numFmtId="164" fontId="77" fillId="0" borderId="0" xfId="0" applyNumberFormat="1" applyFont="1" applyFill="1" applyBorder="1" applyAlignment="1">
      <alignment horizontal="left" vertical="center"/>
    </xf>
    <xf numFmtId="165" fontId="10" fillId="0" borderId="27" xfId="0" quotePrefix="1" applyNumberFormat="1" applyFont="1" applyBorder="1" applyAlignment="1">
      <alignment horizontal="right" vertical="center"/>
    </xf>
    <xf numFmtId="164" fontId="14" fillId="0" borderId="16" xfId="0" applyNumberFormat="1" applyFont="1" applyFill="1" applyBorder="1" applyAlignment="1">
      <alignment vertical="center"/>
    </xf>
    <xf numFmtId="164" fontId="10" fillId="0" borderId="16" xfId="0" applyNumberFormat="1" applyFont="1" applyFill="1" applyBorder="1" applyAlignment="1">
      <alignment vertical="center"/>
    </xf>
    <xf numFmtId="164" fontId="14" fillId="0" borderId="55" xfId="0" applyNumberFormat="1" applyFont="1" applyFill="1" applyBorder="1" applyAlignment="1">
      <alignment vertical="center"/>
    </xf>
    <xf numFmtId="166" fontId="14" fillId="0" borderId="55" xfId="0" applyNumberFormat="1" applyFont="1" applyFill="1" applyBorder="1" applyAlignment="1">
      <alignment horizontal="right" vertical="center" wrapText="1"/>
    </xf>
    <xf numFmtId="164" fontId="14" fillId="0" borderId="4" xfId="0" applyNumberFormat="1" applyFont="1" applyFill="1" applyBorder="1" applyAlignment="1">
      <alignment vertical="center"/>
    </xf>
    <xf numFmtId="0" fontId="6" fillId="0" borderId="72" xfId="0" applyNumberFormat="1" applyFont="1" applyFill="1" applyBorder="1" applyAlignment="1">
      <alignment vertical="center"/>
    </xf>
    <xf numFmtId="164" fontId="14" fillId="0" borderId="58" xfId="0" applyNumberFormat="1" applyFont="1" applyFill="1" applyBorder="1" applyAlignment="1">
      <alignment vertical="center"/>
    </xf>
    <xf numFmtId="166" fontId="14" fillId="0" borderId="7" xfId="0" applyNumberFormat="1" applyFont="1" applyFill="1" applyBorder="1" applyAlignment="1">
      <alignment horizontal="right" vertical="center" wrapText="1"/>
    </xf>
    <xf numFmtId="164" fontId="14" fillId="0" borderId="74" xfId="0" applyNumberFormat="1" applyFont="1" applyFill="1" applyBorder="1" applyAlignment="1">
      <alignment horizontal="centerContinuous" vertical="center"/>
    </xf>
    <xf numFmtId="0" fontId="10" fillId="0" borderId="64" xfId="0" applyNumberFormat="1" applyFont="1" applyFill="1" applyBorder="1" applyAlignment="1">
      <alignment horizontal="left" vertical="center"/>
    </xf>
    <xf numFmtId="164" fontId="14" fillId="0" borderId="75" xfId="0" applyNumberFormat="1" applyFont="1" applyFill="1" applyBorder="1" applyAlignment="1">
      <alignment vertical="center"/>
    </xf>
    <xf numFmtId="166" fontId="6" fillId="9" borderId="3" xfId="0" applyNumberFormat="1" applyFont="1" applyFill="1" applyBorder="1" applyAlignment="1">
      <alignment horizontal="right" vertical="center" wrapText="1"/>
    </xf>
    <xf numFmtId="164" fontId="52" fillId="0" borderId="76" xfId="0" applyNumberFormat="1" applyFont="1" applyFill="1" applyBorder="1" applyAlignment="1">
      <alignment vertical="center"/>
    </xf>
    <xf numFmtId="173" fontId="27" fillId="0" borderId="23" xfId="0" applyNumberFormat="1" applyFont="1" applyFill="1" applyBorder="1" applyAlignment="1">
      <alignment vertical="center"/>
    </xf>
    <xf numFmtId="165" fontId="14" fillId="0" borderId="11" xfId="0" applyNumberFormat="1" applyFont="1" applyBorder="1" applyAlignment="1">
      <alignment vertical="center"/>
    </xf>
    <xf numFmtId="165" fontId="14" fillId="0" borderId="77" xfId="0" applyNumberFormat="1" applyFont="1" applyBorder="1" applyAlignment="1">
      <alignment vertical="center"/>
    </xf>
    <xf numFmtId="173" fontId="27" fillId="0" borderId="13" xfId="0" applyNumberFormat="1" applyFont="1" applyFill="1" applyBorder="1" applyAlignment="1">
      <alignment vertical="center"/>
    </xf>
    <xf numFmtId="165" fontId="14" fillId="0" borderId="62" xfId="0" applyNumberFormat="1" applyFont="1" applyBorder="1" applyAlignment="1">
      <alignment vertical="center"/>
    </xf>
    <xf numFmtId="173" fontId="27" fillId="0" borderId="62" xfId="0" applyNumberFormat="1" applyFont="1" applyFill="1" applyBorder="1" applyAlignment="1">
      <alignment vertical="center"/>
    </xf>
    <xf numFmtId="173" fontId="27" fillId="0" borderId="77" xfId="0" applyNumberFormat="1" applyFont="1" applyFill="1" applyBorder="1" applyAlignment="1">
      <alignment vertical="center"/>
    </xf>
    <xf numFmtId="164" fontId="8" fillId="0" borderId="0"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4" fontId="78" fillId="0" borderId="0" xfId="0" applyNumberFormat="1" applyFont="1" applyAlignment="1">
      <alignment vertical="center"/>
    </xf>
    <xf numFmtId="164" fontId="80" fillId="0" borderId="0" xfId="3" applyNumberFormat="1" applyFont="1" applyAlignment="1">
      <alignment vertical="center"/>
    </xf>
    <xf numFmtId="164" fontId="14" fillId="0" borderId="79" xfId="3" applyNumberFormat="1" applyFont="1" applyBorder="1" applyAlignment="1">
      <alignment vertical="center"/>
    </xf>
    <xf numFmtId="164" fontId="14" fillId="0" borderId="80" xfId="3" applyNumberFormat="1" applyFont="1" applyBorder="1" applyAlignment="1">
      <alignment vertical="center"/>
    </xf>
    <xf numFmtId="164" fontId="14" fillId="0" borderId="81" xfId="3" applyNumberFormat="1" applyFont="1" applyBorder="1" applyAlignment="1">
      <alignment vertical="center"/>
    </xf>
    <xf numFmtId="164" fontId="14" fillId="0" borderId="82" xfId="3" applyNumberFormat="1" applyFont="1" applyBorder="1" applyAlignment="1">
      <alignment vertical="center"/>
    </xf>
    <xf numFmtId="164" fontId="10" fillId="0" borderId="83" xfId="0" applyNumberFormat="1" applyFont="1" applyFill="1" applyBorder="1" applyAlignment="1">
      <alignment vertical="center"/>
    </xf>
    <xf numFmtId="1" fontId="1" fillId="0" borderId="0" xfId="0" applyNumberFormat="1" applyFont="1" applyFill="1" applyAlignment="1">
      <alignment vertical="center"/>
    </xf>
    <xf numFmtId="173" fontId="14" fillId="0" borderId="44" xfId="0" quotePrefix="1" applyNumberFormat="1" applyFont="1" applyBorder="1" applyAlignment="1">
      <alignment horizontal="right" vertical="center"/>
    </xf>
    <xf numFmtId="173" fontId="14" fillId="0" borderId="39" xfId="0" quotePrefix="1" applyNumberFormat="1" applyFont="1" applyBorder="1" applyAlignment="1">
      <alignment horizontal="right" vertical="center"/>
    </xf>
    <xf numFmtId="164" fontId="71" fillId="0" borderId="0" xfId="0" applyNumberFormat="1" applyFont="1" applyFill="1" applyAlignment="1">
      <alignment horizontal="center" vertical="center"/>
    </xf>
    <xf numFmtId="167" fontId="6" fillId="9" borderId="3" xfId="3" applyNumberFormat="1" applyFont="1" applyFill="1" applyBorder="1" applyAlignment="1">
      <alignment vertical="center"/>
    </xf>
    <xf numFmtId="167" fontId="14" fillId="0" borderId="84" xfId="3" applyNumberFormat="1" applyFont="1" applyFill="1" applyBorder="1" applyAlignment="1">
      <alignment vertical="center"/>
    </xf>
    <xf numFmtId="164" fontId="81" fillId="0" borderId="0" xfId="3" applyNumberFormat="1" applyFont="1" applyAlignment="1">
      <alignment vertical="center"/>
    </xf>
    <xf numFmtId="167" fontId="14" fillId="0" borderId="3" xfId="3" applyNumberFormat="1" applyFont="1" applyFill="1" applyBorder="1" applyAlignment="1">
      <alignment vertical="center"/>
    </xf>
    <xf numFmtId="167" fontId="14" fillId="0" borderId="85" xfId="3" applyNumberFormat="1" applyFont="1" applyFill="1" applyBorder="1" applyAlignment="1">
      <alignment vertical="center"/>
    </xf>
    <xf numFmtId="0" fontId="6" fillId="2" borderId="15" xfId="0" applyFont="1" applyFill="1" applyBorder="1" applyAlignment="1">
      <alignment horizontal="center" vertical="center" wrapText="1"/>
    </xf>
    <xf numFmtId="164" fontId="71" fillId="0" borderId="0" xfId="0" applyNumberFormat="1" applyFont="1" applyFill="1" applyBorder="1" applyAlignment="1">
      <alignment horizontal="center" vertical="center"/>
    </xf>
    <xf numFmtId="166" fontId="14" fillId="0" borderId="13" xfId="0" applyNumberFormat="1" applyFont="1" applyFill="1" applyBorder="1" applyAlignment="1">
      <alignment horizontal="right" vertical="center" wrapText="1"/>
    </xf>
    <xf numFmtId="166" fontId="14" fillId="0" borderId="50" xfId="0" applyNumberFormat="1" applyFont="1" applyFill="1" applyBorder="1" applyAlignment="1">
      <alignment horizontal="right" vertical="center" wrapText="1"/>
    </xf>
    <xf numFmtId="166" fontId="14" fillId="0" borderId="73" xfId="0" applyNumberFormat="1" applyFont="1" applyFill="1" applyBorder="1" applyAlignment="1">
      <alignment horizontal="right" vertical="center" wrapText="1"/>
    </xf>
    <xf numFmtId="166" fontId="14" fillId="0" borderId="14" xfId="0" applyNumberFormat="1" applyFont="1" applyFill="1" applyBorder="1" applyAlignment="1">
      <alignment horizontal="right" vertical="center" wrapText="1"/>
    </xf>
    <xf numFmtId="166" fontId="14" fillId="0" borderId="3" xfId="0" applyNumberFormat="1" applyFont="1" applyFill="1" applyBorder="1" applyAlignment="1">
      <alignment horizontal="right" vertical="center" wrapText="1"/>
    </xf>
    <xf numFmtId="169" fontId="14" fillId="0" borderId="11" xfId="0" quotePrefix="1" applyNumberFormat="1" applyFont="1" applyFill="1" applyBorder="1" applyAlignment="1">
      <alignment horizontal="right" vertical="center"/>
    </xf>
    <xf numFmtId="1" fontId="14" fillId="0" borderId="13" xfId="0" quotePrefix="1" applyNumberFormat="1" applyFont="1" applyBorder="1" applyAlignment="1">
      <alignment horizontal="right" vertical="center"/>
    </xf>
    <xf numFmtId="164" fontId="14" fillId="0" borderId="78" xfId="0" applyNumberFormat="1" applyFont="1" applyFill="1" applyBorder="1" applyAlignment="1">
      <alignment vertical="center"/>
    </xf>
    <xf numFmtId="164" fontId="8" fillId="6" borderId="1" xfId="0" applyNumberFormat="1" applyFont="1" applyFill="1" applyBorder="1" applyAlignment="1">
      <alignment vertical="center"/>
    </xf>
    <xf numFmtId="164" fontId="77" fillId="0" borderId="0" xfId="0" applyNumberFormat="1" applyFont="1" applyFill="1" applyBorder="1" applyAlignment="1">
      <alignment horizontal="left"/>
    </xf>
    <xf numFmtId="0" fontId="7" fillId="0" borderId="0" xfId="0" applyFont="1" applyAlignment="1">
      <alignment horizontal="left" vertical="center" wrapText="1"/>
    </xf>
    <xf numFmtId="0" fontId="7" fillId="0" borderId="0" xfId="0" applyFont="1" applyAlignment="1">
      <alignment vertical="center" wrapText="1"/>
    </xf>
    <xf numFmtId="164" fontId="21" fillId="0" borderId="9" xfId="2" applyNumberFormat="1" applyFont="1" applyFill="1" applyBorder="1" applyAlignment="1" applyProtection="1">
      <alignment horizontal="left" vertical="center"/>
    </xf>
    <xf numFmtId="0" fontId="0" fillId="0" borderId="9" xfId="0" applyBorder="1" applyAlignment="1">
      <alignment horizontal="left" vertical="center"/>
    </xf>
    <xf numFmtId="164" fontId="1" fillId="0" borderId="0" xfId="0" applyNumberFormat="1" applyFont="1" applyAlignment="1">
      <alignment vertical="center" wrapText="1"/>
    </xf>
    <xf numFmtId="0" fontId="7" fillId="0" borderId="0" xfId="0" applyFont="1" applyAlignment="1">
      <alignment horizontal="justify" vertical="center" wrapText="1"/>
    </xf>
    <xf numFmtId="164" fontId="7" fillId="0" borderId="0" xfId="0" applyNumberFormat="1" applyFont="1" applyAlignment="1">
      <alignment vertical="center" wrapText="1"/>
    </xf>
    <xf numFmtId="164" fontId="37" fillId="0" borderId="0" xfId="0" applyNumberFormat="1" applyFont="1" applyFill="1" applyAlignment="1">
      <alignment horizontal="center" vertical="center" wrapText="1" shrinkToFit="1"/>
    </xf>
    <xf numFmtId="164" fontId="6" fillId="2" borderId="1" xfId="3" applyNumberFormat="1" applyFont="1" applyFill="1" applyBorder="1" applyAlignment="1">
      <alignment horizontal="center" vertical="center"/>
    </xf>
    <xf numFmtId="164" fontId="6" fillId="2" borderId="15" xfId="3" applyNumberFormat="1" applyFont="1" applyFill="1" applyBorder="1" applyAlignment="1">
      <alignment horizontal="center" vertical="center"/>
    </xf>
    <xf numFmtId="164" fontId="6" fillId="2" borderId="2" xfId="3" applyNumberFormat="1" applyFont="1" applyFill="1" applyBorder="1" applyAlignment="1">
      <alignment horizontal="center" vertical="center"/>
    </xf>
    <xf numFmtId="164" fontId="6" fillId="2" borderId="9" xfId="3" applyNumberFormat="1" applyFont="1" applyFill="1" applyBorder="1" applyAlignment="1">
      <alignment horizontal="center" vertical="center"/>
    </xf>
    <xf numFmtId="164" fontId="6" fillId="2" borderId="10" xfId="3" applyNumberFormat="1" applyFont="1" applyFill="1" applyBorder="1" applyAlignment="1">
      <alignment horizontal="center" vertical="center"/>
    </xf>
    <xf numFmtId="164" fontId="15" fillId="2" borderId="4" xfId="0" applyNumberFormat="1" applyFont="1" applyFill="1" applyBorder="1" applyAlignment="1">
      <alignment horizontal="center" vertical="center"/>
    </xf>
    <xf numFmtId="164" fontId="15" fillId="2" borderId="8" xfId="0" applyNumberFormat="1" applyFont="1" applyFill="1" applyBorder="1" applyAlignment="1">
      <alignment horizontal="center" vertical="center"/>
    </xf>
    <xf numFmtId="164" fontId="14" fillId="2" borderId="4" xfId="0" applyNumberFormat="1" applyFont="1" applyFill="1" applyBorder="1" applyAlignment="1">
      <alignment horizontal="center" vertical="center"/>
    </xf>
    <xf numFmtId="164" fontId="14" fillId="2" borderId="11" xfId="0" applyNumberFormat="1" applyFont="1" applyFill="1" applyBorder="1" applyAlignment="1">
      <alignment horizontal="center" vertical="center"/>
    </xf>
    <xf numFmtId="164" fontId="14" fillId="2" borderId="6" xfId="0" applyNumberFormat="1" applyFont="1" applyFill="1" applyBorder="1" applyAlignment="1">
      <alignment horizontal="center" vertical="center"/>
    </xf>
    <xf numFmtId="164" fontId="14" fillId="2" borderId="10" xfId="0" applyNumberFormat="1" applyFont="1" applyFill="1" applyBorder="1" applyAlignment="1">
      <alignment horizontal="center" vertical="center"/>
    </xf>
    <xf numFmtId="164" fontId="6" fillId="2" borderId="13" xfId="0" applyNumberFormat="1" applyFont="1" applyFill="1" applyBorder="1" applyAlignment="1">
      <alignment horizontal="center" vertical="center"/>
    </xf>
    <xf numFmtId="164" fontId="6" fillId="2" borderId="7" xfId="0" applyNumberFormat="1" applyFont="1" applyFill="1" applyBorder="1" applyAlignment="1">
      <alignment horizontal="center" vertical="center"/>
    </xf>
  </cellXfs>
  <cellStyles count="6">
    <cellStyle name="Euro" xfId="1"/>
    <cellStyle name="Hipervínculo" xfId="2" builtinId="8"/>
    <cellStyle name="Normal" xfId="0" builtinId="0"/>
    <cellStyle name="Normal 2" xfId="4"/>
    <cellStyle name="Normal 2 2" xfId="3"/>
    <cellStyle name="Normal 3"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B2B2B2"/>
      <color rgb="FFDDDDDD"/>
      <color rgb="FF003366"/>
      <color rgb="FF333399"/>
      <color rgb="FFFFFFCC"/>
      <color rgb="FFFF66FF"/>
      <color rgb="FF99CCFF"/>
      <color rgb="FF000080"/>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hyperlink" Target="#'&gt;&gt;INDICE&lt;&lt;'!A1"/></Relationships>
</file>

<file path=xl/drawings/_rels/drawing4.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3.png"/><Relationship Id="rId1" Type="http://schemas.openxmlformats.org/officeDocument/2006/relationships/hyperlink" Target="#'&gt;&gt;INDICE&lt;&lt;'!A1"/></Relationships>
</file>

<file path=xl/drawings/_rels/drawing5.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hyperlink" Target="#'&gt;&gt;INDICE&lt;&lt;'!A1"/></Relationships>
</file>

<file path=xl/drawings/_rels/drawing6.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hyperlink" Target="#'&gt;&gt;INDICE&lt;&lt;'!A1"/></Relationships>
</file>

<file path=xl/drawings/_rels/drawing7.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hyperlink" Target="#'&gt;&gt;INDICE&lt;&lt;'!A1"/></Relationships>
</file>

<file path=xl/drawings/_rels/drawing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hyperlink" Target="#'&gt;&gt;INDICE&lt;&lt;'!A1"/></Relationships>
</file>

<file path=xl/drawings/_rels/drawing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hyperlink" Target="#'&gt;&gt;INDICE&lt;&lt;'!A1"/></Relationships>
</file>

<file path=xl/drawings/_rels/drawing10.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hyperlink" Target="#'&gt;&gt;INDICE&lt;&lt;'!A1"/></Relationships>
</file>

<file path=xl/drawings/_rels/drawing1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hyperlink" Target="#'&gt;&gt;INDICE&lt;&lt;'!A1"/></Relationships>
</file>

<file path=xl/drawings/drawing1.xml><?xml version="1.0" encoding="utf-8"?>
<xdr:wsDr xmlns:xdr="http://schemas.openxmlformats.org/drawingml/2006/spreadsheetDrawing" xmlns:a="http://schemas.openxmlformats.org/drawingml/2006/main">
  <xdr:twoCellAnchor>
    <xdr:from>
      <xdr:col>2</xdr:col>
      <xdr:colOff>0</xdr:colOff>
      <xdr:row>8</xdr:row>
      <xdr:rowOff>161924</xdr:rowOff>
    </xdr:from>
    <xdr:to>
      <xdr:col>10</xdr:col>
      <xdr:colOff>0</xdr:colOff>
      <xdr:row>15</xdr:row>
      <xdr:rowOff>0</xdr:rowOff>
    </xdr:to>
    <xdr:sp macro="" textlink="">
      <xdr:nvSpPr>
        <xdr:cNvPr id="2" name="1 CuadroTexto"/>
        <xdr:cNvSpPr txBox="1"/>
      </xdr:nvSpPr>
      <xdr:spPr>
        <a:xfrm>
          <a:off x="1162050" y="1495424"/>
          <a:ext cx="5781675" cy="9715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36000" bIns="36000" rtlCol="0" anchor="t"/>
        <a:lstStyle/>
        <a:p>
          <a:r>
            <a:rPr lang="es-ES" sz="1400">
              <a:latin typeface="+mn-lt"/>
              <a:cs typeface="Arial" panose="020B0604020202020204" pitchFamily="34" charset="0"/>
            </a:rPr>
            <a:t>En</a:t>
          </a:r>
          <a:r>
            <a:rPr lang="es-ES" sz="1400" baseline="0">
              <a:latin typeface="+mn-lt"/>
              <a:cs typeface="Arial" panose="020B0604020202020204" pitchFamily="34" charset="0"/>
            </a:rPr>
            <a:t> 2023 para determinadas variables no se dispone de información del año completo, faltando la relativa al primer trimestre. Cuando esto es así, se señala en una </a:t>
          </a:r>
          <a:r>
            <a:rPr lang="es-ES" sz="1400" baseline="0">
              <a:solidFill>
                <a:schemeClr val="accent2">
                  <a:lumMod val="75000"/>
                </a:schemeClr>
              </a:solidFill>
              <a:latin typeface="+mn-lt"/>
              <a:cs typeface="Arial" panose="020B0604020202020204" pitchFamily="34" charset="0"/>
            </a:rPr>
            <a:t>nota bajo la tabla</a:t>
          </a:r>
          <a:r>
            <a:rPr lang="es-ES" sz="1400" baseline="0">
              <a:latin typeface="+mn-lt"/>
              <a:cs typeface="Arial" panose="020B0604020202020204" pitchFamily="34" charset="0"/>
            </a:rPr>
            <a:t>.  </a:t>
          </a:r>
        </a:p>
        <a:p>
          <a:endParaRPr lang="es-ES" sz="1400" baseline="0">
            <a:latin typeface="+mn-lt"/>
            <a:cs typeface="Arial" panose="020B0604020202020204" pitchFamily="34" charset="0"/>
          </a:endParaRPr>
        </a:p>
      </xdr:txBody>
    </xdr:sp>
    <xdr:clientData/>
  </xdr:twoCellAnchor>
  <xdr:twoCellAnchor editAs="oneCell">
    <xdr:from>
      <xdr:col>2</xdr:col>
      <xdr:colOff>47625</xdr:colOff>
      <xdr:row>1</xdr:row>
      <xdr:rowOff>19050</xdr:rowOff>
    </xdr:from>
    <xdr:to>
      <xdr:col>4</xdr:col>
      <xdr:colOff>715241</xdr:colOff>
      <xdr:row>3</xdr:row>
      <xdr:rowOff>152239</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1625" y="180975"/>
          <a:ext cx="1877291" cy="4570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200186</xdr:rowOff>
    </xdr:from>
    <xdr:to>
      <xdr:col>5</xdr:col>
      <xdr:colOff>600941</xdr:colOff>
      <xdr:row>4</xdr:row>
      <xdr:rowOff>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186"/>
          <a:ext cx="1877291" cy="4570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15</xdr:row>
      <xdr:rowOff>0</xdr:rowOff>
    </xdr:from>
    <xdr:to>
      <xdr:col>4</xdr:col>
      <xdr:colOff>0</xdr:colOff>
      <xdr:row>47</xdr:row>
      <xdr:rowOff>0</xdr:rowOff>
    </xdr:to>
    <xdr:sp macro="" textlink="">
      <xdr:nvSpPr>
        <xdr:cNvPr id="11267" name="Text Box 3"/>
        <xdr:cNvSpPr txBox="1">
          <a:spLocks noChangeArrowheads="1"/>
        </xdr:cNvSpPr>
      </xdr:nvSpPr>
      <xdr:spPr bwMode="auto">
        <a:xfrm>
          <a:off x="1485900" y="2800350"/>
          <a:ext cx="314325" cy="65151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MUNICIPIOS</a:t>
          </a:r>
        </a:p>
      </xdr:txBody>
    </xdr:sp>
    <xdr:clientData/>
  </xdr:twoCellAnchor>
  <xdr:twoCellAnchor>
    <xdr:from>
      <xdr:col>3</xdr:col>
      <xdr:colOff>0</xdr:colOff>
      <xdr:row>61</xdr:row>
      <xdr:rowOff>0</xdr:rowOff>
    </xdr:from>
    <xdr:to>
      <xdr:col>4</xdr:col>
      <xdr:colOff>0</xdr:colOff>
      <xdr:row>70</xdr:row>
      <xdr:rowOff>0</xdr:rowOff>
    </xdr:to>
    <xdr:sp macro="" textlink="">
      <xdr:nvSpPr>
        <xdr:cNvPr id="11268" name="Text Box 4"/>
        <xdr:cNvSpPr txBox="1">
          <a:spLocks noChangeArrowheads="1"/>
        </xdr:cNvSpPr>
      </xdr:nvSpPr>
      <xdr:spPr bwMode="auto">
        <a:xfrm>
          <a:off x="1485900" y="10477500"/>
          <a:ext cx="314325" cy="18002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MANCOMUNIDADES (*)</a:t>
          </a:r>
        </a:p>
      </xdr:txBody>
    </xdr:sp>
    <xdr:clientData/>
  </xdr:twoCellAnchor>
  <xdr:twoCellAnchor>
    <xdr:from>
      <xdr:col>2</xdr:col>
      <xdr:colOff>314324</xdr:colOff>
      <xdr:row>55</xdr:row>
      <xdr:rowOff>0</xdr:rowOff>
    </xdr:from>
    <xdr:to>
      <xdr:col>9</xdr:col>
      <xdr:colOff>571499</xdr:colOff>
      <xdr:row>57</xdr:row>
      <xdr:rowOff>0</xdr:rowOff>
    </xdr:to>
    <xdr:sp macro="" textlink="">
      <xdr:nvSpPr>
        <xdr:cNvPr id="15568" name="Text Box 5"/>
        <xdr:cNvSpPr txBox="1">
          <a:spLocks noChangeArrowheads="1"/>
        </xdr:cNvSpPr>
      </xdr:nvSpPr>
      <xdr:spPr bwMode="auto">
        <a:xfrm>
          <a:off x="1457324" y="9629775"/>
          <a:ext cx="5667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Lst>
      </xdr:spPr>
      <xdr:txBody>
        <a:bodyPr vertOverflow="clip" wrap="square" lIns="18288" tIns="22860" rIns="0" bIns="0" anchor="t" upright="1"/>
        <a:lstStyle/>
        <a:p>
          <a:pPr rtl="0"/>
          <a:r>
            <a:rPr lang="es-ES" sz="800" b="0" i="0" baseline="30000">
              <a:effectLst/>
              <a:latin typeface="Arial" pitchFamily="34" charset="0"/>
              <a:ea typeface="+mn-ea"/>
              <a:cs typeface="Arial" pitchFamily="34" charset="0"/>
            </a:rPr>
            <a:t>1 </a:t>
          </a:r>
          <a:r>
            <a:rPr lang="es-ES" sz="800" b="0" i="0" baseline="0">
              <a:effectLst/>
              <a:latin typeface="Arial" panose="020B0604020202020204" pitchFamily="34" charset="0"/>
              <a:ea typeface="+mn-ea"/>
              <a:cs typeface="Arial" panose="020B0604020202020204" pitchFamily="34" charset="0"/>
            </a:rPr>
            <a:t>Las mujeres son derivadas al Programa de Atención Psicológica de la Diputación Foral de Bizkaia; existe un convenio con los Módulos Psico-sociales para atender a las víctimas si hubiera lista de espera.</a:t>
          </a:r>
          <a:endParaRPr lang="es-ES" sz="800">
            <a:effectLst/>
            <a:latin typeface="Arial" panose="020B0604020202020204" pitchFamily="34" charset="0"/>
            <a:cs typeface="Arial" panose="020B0604020202020204" pitchFamily="34" charset="0"/>
          </a:endParaRPr>
        </a:p>
      </xdr:txBody>
    </xdr:sp>
    <xdr:clientData/>
  </xdr:twoCellAnchor>
  <xdr:twoCellAnchor>
    <xdr:from>
      <xdr:col>3</xdr:col>
      <xdr:colOff>87923</xdr:colOff>
      <xdr:row>95</xdr:row>
      <xdr:rowOff>0</xdr:rowOff>
    </xdr:from>
    <xdr:to>
      <xdr:col>9</xdr:col>
      <xdr:colOff>586153</xdr:colOff>
      <xdr:row>97</xdr:row>
      <xdr:rowOff>0</xdr:rowOff>
    </xdr:to>
    <xdr:sp macro="" textlink="">
      <xdr:nvSpPr>
        <xdr:cNvPr id="15569" name="Text Box 6"/>
        <xdr:cNvSpPr txBox="1">
          <a:spLocks noChangeArrowheads="1"/>
        </xdr:cNvSpPr>
      </xdr:nvSpPr>
      <xdr:spPr bwMode="auto">
        <a:xfrm>
          <a:off x="1545981" y="17108365"/>
          <a:ext cx="5561134" cy="593481"/>
        </a:xfrm>
        <a:prstGeom prst="rect">
          <a:avLst/>
        </a:prstGeom>
        <a:noFill/>
        <a:ln>
          <a:noFill/>
        </a:ln>
        <a:extLst/>
      </xdr:spPr>
      <xdr:txBody>
        <a:bodyPr vertOverflow="clip" wrap="square" lIns="18288" tIns="22860" rIns="0" bIns="22860" anchor="ctr"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s-ES" sz="1000" b="0" i="0" u="none" strike="noStrike" baseline="30000">
              <a:solidFill>
                <a:srgbClr val="000000"/>
              </a:solidFill>
              <a:latin typeface="Arial"/>
              <a:cs typeface="Arial"/>
            </a:rPr>
            <a:t>*</a:t>
          </a:r>
          <a:r>
            <a:rPr lang="es-ES" sz="800" b="0" i="0" u="none" strike="noStrike" baseline="0">
              <a:solidFill>
                <a:srgbClr val="000000"/>
              </a:solidFill>
              <a:latin typeface="Arial"/>
              <a:cs typeface="Arial"/>
            </a:rPr>
            <a:t> Mancomunidades de municipios de Bizkaia para la prestación de servicios de índole </a:t>
          </a:r>
          <a:r>
            <a:rPr lang="es-ES" sz="800" b="0" i="0" u="none" strike="noStrike" baseline="0">
              <a:solidFill>
                <a:sysClr val="windowText" lastClr="000000"/>
              </a:solidFill>
              <a:latin typeface="Arial" pitchFamily="34" charset="0"/>
              <a:cs typeface="Arial" pitchFamily="34" charset="0"/>
            </a:rPr>
            <a:t>social</a:t>
          </a:r>
          <a:r>
            <a:rPr lang="es-ES" sz="800" b="0" i="0" u="none" strike="noStrike" baseline="0">
              <a:solidFill>
                <a:srgbClr val="00B050"/>
              </a:solidFill>
              <a:latin typeface="Arial" pitchFamily="34" charset="0"/>
              <a:cs typeface="Arial" pitchFamily="34" charset="0"/>
            </a:rPr>
            <a:t>. </a:t>
          </a:r>
          <a:endParaRPr lang="es-ES" sz="800" b="0" i="0" u="none" strike="noStrike" baseline="0">
            <a:solidFill>
              <a:srgbClr val="000000"/>
            </a:solidFill>
            <a:latin typeface="Arial"/>
            <a:cs typeface="Arial"/>
          </a:endParaRPr>
        </a:p>
      </xdr:txBody>
    </xdr:sp>
    <xdr:clientData/>
  </xdr:twoCellAnchor>
  <xdr:twoCellAnchor>
    <xdr:from>
      <xdr:col>2</xdr:col>
      <xdr:colOff>0</xdr:colOff>
      <xdr:row>6</xdr:row>
      <xdr:rowOff>50006</xdr:rowOff>
    </xdr:from>
    <xdr:to>
      <xdr:col>10</xdr:col>
      <xdr:colOff>28575</xdr:colOff>
      <xdr:row>10</xdr:row>
      <xdr:rowOff>0</xdr:rowOff>
    </xdr:to>
    <xdr:sp macro="" textlink="">
      <xdr:nvSpPr>
        <xdr:cNvPr id="8" name="Text Box 2"/>
        <xdr:cNvSpPr txBox="1">
          <a:spLocks noChangeArrowheads="1"/>
        </xdr:cNvSpPr>
      </xdr:nvSpPr>
      <xdr:spPr bwMode="auto">
        <a:xfrm>
          <a:off x="1143000" y="1318022"/>
          <a:ext cx="6142434" cy="75961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wrap="square" lIns="27432" tIns="22860" rIns="0" bIns="22860" anchor="ctr" upright="1"/>
        <a:lstStyle/>
        <a:p>
          <a:pPr algn="l" rtl="0">
            <a:defRPr sz="1000"/>
          </a:pPr>
          <a:r>
            <a:rPr lang="es-ES" sz="1000" b="1" i="0" u="none" strike="noStrike" baseline="0">
              <a:solidFill>
                <a:sysClr val="windowText" lastClr="000000"/>
              </a:solidFill>
              <a:latin typeface="Arial"/>
              <a:cs typeface="Arial"/>
            </a:rPr>
            <a:t>Relación de entidades de ámbito foral, municipal y mancomunado y su disponibilidad de recursos de Acogida específicos (Pisos/ Centros), Asesoramiento Jurídico, Atención Psicológica</a:t>
          </a:r>
          <a:r>
            <a:rPr lang="es-ES" sz="1000" b="1" i="0" u="none" strike="noStrike" baseline="0">
              <a:solidFill>
                <a:sysClr val="windowText" lastClr="000000"/>
              </a:solidFill>
              <a:latin typeface="Arial" pitchFamily="34" charset="0"/>
              <a:cs typeface="Arial" pitchFamily="34" charset="0"/>
            </a:rPr>
            <a:t>, </a:t>
          </a:r>
          <a:r>
            <a:rPr lang="es-ES" sz="1000" b="1" i="0" baseline="0">
              <a:solidFill>
                <a:sysClr val="windowText" lastClr="000000"/>
              </a:solidFill>
              <a:effectLst/>
              <a:latin typeface="Arial" pitchFamily="34" charset="0"/>
              <a:ea typeface="+mn-ea"/>
              <a:cs typeface="Arial" pitchFamily="34" charset="0"/>
            </a:rPr>
            <a:t>Atención Comunitaria (programas de intervención socioeducativa y psicosocial) </a:t>
          </a:r>
          <a:r>
            <a:rPr lang="es-ES" sz="1000" b="1" i="0" u="none" strike="noStrike" baseline="0">
              <a:solidFill>
                <a:sysClr val="windowText" lastClr="000000"/>
              </a:solidFill>
              <a:latin typeface="Arial" pitchFamily="34" charset="0"/>
              <a:cs typeface="Arial" pitchFamily="34" charset="0"/>
            </a:rPr>
            <a:t>e </a:t>
          </a:r>
          <a:r>
            <a:rPr lang="es-ES" sz="1000" b="1" i="0" u="none" strike="noStrike" baseline="0">
              <a:solidFill>
                <a:sysClr val="windowText" lastClr="000000"/>
              </a:solidFill>
              <a:latin typeface="Arial"/>
              <a:cs typeface="Arial"/>
            </a:rPr>
            <a:t>Intervención Familiar Especializada en menores víctimas de violencia de género. Bizkaia. 2023.</a:t>
          </a:r>
          <a:r>
            <a:rPr lang="es-ES" sz="1000" b="0" i="0" u="none" strike="noStrike">
              <a:solidFill>
                <a:sysClr val="windowText" lastClr="000000"/>
              </a:solidFill>
              <a:effectLst/>
              <a:latin typeface="+mn-lt"/>
              <a:ea typeface="+mn-ea"/>
              <a:cs typeface="+mn-cs"/>
            </a:rPr>
            <a:t> </a:t>
          </a:r>
          <a:r>
            <a:rPr lang="es-ES">
              <a:solidFill>
                <a:sysClr val="windowText" lastClr="000000"/>
              </a:solidFill>
            </a:rPr>
            <a:t> </a:t>
          </a:r>
          <a:endParaRPr lang="es-ES" sz="1000" b="1" i="0" u="none" strike="noStrike" baseline="0">
            <a:solidFill>
              <a:sysClr val="windowText" lastClr="000000"/>
            </a:solidFill>
            <a:latin typeface="Arial"/>
            <a:cs typeface="Arial"/>
          </a:endParaRPr>
        </a:p>
      </xdr:txBody>
    </xdr:sp>
    <xdr:clientData/>
  </xdr:twoCellAnchor>
  <xdr:twoCellAnchor editAs="oneCell">
    <xdr:from>
      <xdr:col>0</xdr:col>
      <xdr:colOff>257175</xdr:colOff>
      <xdr:row>1</xdr:row>
      <xdr:rowOff>89160</xdr:rowOff>
    </xdr:from>
    <xdr:to>
      <xdr:col>1</xdr:col>
      <xdr:colOff>170783</xdr:colOff>
      <xdr:row>3</xdr:row>
      <xdr:rowOff>57728</xdr:rowOff>
    </xdr:to>
    <xdr:pic>
      <xdr:nvPicPr>
        <xdr:cNvPr id="9" name="8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89686"/>
          <a:ext cx="676324" cy="276519"/>
        </a:xfrm>
        <a:prstGeom prst="rect">
          <a:avLst/>
        </a:prstGeom>
      </xdr:spPr>
    </xdr:pic>
    <xdr:clientData/>
  </xdr:twoCellAnchor>
  <xdr:twoCellAnchor editAs="oneCell">
    <xdr:from>
      <xdr:col>2</xdr:col>
      <xdr:colOff>0</xdr:colOff>
      <xdr:row>1</xdr:row>
      <xdr:rowOff>0</xdr:rowOff>
    </xdr:from>
    <xdr:to>
      <xdr:col>4</xdr:col>
      <xdr:colOff>1248641</xdr:colOff>
      <xdr:row>4</xdr:row>
      <xdr:rowOff>6927</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9</xdr:row>
      <xdr:rowOff>0</xdr:rowOff>
    </xdr:from>
    <xdr:to>
      <xdr:col>45</xdr:col>
      <xdr:colOff>0</xdr:colOff>
      <xdr:row>10</xdr:row>
      <xdr:rowOff>0</xdr:rowOff>
    </xdr:to>
    <xdr:sp macro="" textlink="">
      <xdr:nvSpPr>
        <xdr:cNvPr id="5140" name="Text Box 2"/>
        <xdr:cNvSpPr txBox="1">
          <a:spLocks noChangeArrowheads="1"/>
        </xdr:cNvSpPr>
      </xdr:nvSpPr>
      <xdr:spPr bwMode="auto">
        <a:xfrm>
          <a:off x="1143000" y="1762125"/>
          <a:ext cx="10277475"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Atención Psicológica de la DFB. Series de evolución.</a:t>
          </a:r>
        </a:p>
      </xdr:txBody>
    </xdr:sp>
    <xdr:clientData/>
  </xdr:twoCellAnchor>
  <xdr:twoCellAnchor>
    <xdr:from>
      <xdr:col>3</xdr:col>
      <xdr:colOff>9526</xdr:colOff>
      <xdr:row>51</xdr:row>
      <xdr:rowOff>0</xdr:rowOff>
    </xdr:from>
    <xdr:to>
      <xdr:col>5</xdr:col>
      <xdr:colOff>0</xdr:colOff>
      <xdr:row>53</xdr:row>
      <xdr:rowOff>0</xdr:rowOff>
    </xdr:to>
    <xdr:sp macro="" textlink="">
      <xdr:nvSpPr>
        <xdr:cNvPr id="5133" name="Text Box 13"/>
        <xdr:cNvSpPr txBox="1">
          <a:spLocks noChangeArrowheads="1"/>
        </xdr:cNvSpPr>
      </xdr:nvSpPr>
      <xdr:spPr bwMode="auto">
        <a:xfrm>
          <a:off x="1219201" y="13382625"/>
          <a:ext cx="1514474"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VÍCTIMAS INDIRECTAS</a:t>
          </a:r>
        </a:p>
      </xdr:txBody>
    </xdr:sp>
    <xdr:clientData/>
  </xdr:twoCellAnchor>
  <xdr:twoCellAnchor editAs="oneCell">
    <xdr:from>
      <xdr:col>0</xdr:col>
      <xdr:colOff>257175</xdr:colOff>
      <xdr:row>1</xdr:row>
      <xdr:rowOff>96711</xdr:rowOff>
    </xdr:from>
    <xdr:to>
      <xdr:col>1</xdr:col>
      <xdr:colOff>170783</xdr:colOff>
      <xdr:row>3</xdr:row>
      <xdr:rowOff>63814</xdr:rowOff>
    </xdr:to>
    <xdr:pic>
      <xdr:nvPicPr>
        <xdr:cNvPr id="16" name="15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6003"/>
          <a:ext cx="675608" cy="271903"/>
        </a:xfrm>
        <a:prstGeom prst="rect">
          <a:avLst/>
        </a:prstGeom>
      </xdr:spPr>
    </xdr:pic>
    <xdr:clientData/>
  </xdr:twoCellAnchor>
  <xdr:twoCellAnchor editAs="oneCell">
    <xdr:from>
      <xdr:col>2</xdr:col>
      <xdr:colOff>0</xdr:colOff>
      <xdr:row>1</xdr:row>
      <xdr:rowOff>0</xdr:rowOff>
    </xdr:from>
    <xdr:to>
      <xdr:col>26</xdr:col>
      <xdr:colOff>277091</xdr:colOff>
      <xdr:row>4</xdr:row>
      <xdr:rowOff>5462</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200025</xdr:colOff>
      <xdr:row>42</xdr:row>
      <xdr:rowOff>9525</xdr:rowOff>
    </xdr:from>
    <xdr:to>
      <xdr:col>4</xdr:col>
      <xdr:colOff>619124</xdr:colOff>
      <xdr:row>44</xdr:row>
      <xdr:rowOff>9525</xdr:rowOff>
    </xdr:to>
    <xdr:sp macro="" textlink="">
      <xdr:nvSpPr>
        <xdr:cNvPr id="6" name="Text Box 13"/>
        <xdr:cNvSpPr txBox="1">
          <a:spLocks noChangeArrowheads="1"/>
        </xdr:cNvSpPr>
      </xdr:nvSpPr>
      <xdr:spPr bwMode="auto">
        <a:xfrm>
          <a:off x="1343025" y="8115300"/>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VIOLENCIA SEXUAL</a:t>
          </a:r>
        </a:p>
      </xdr:txBody>
    </xdr:sp>
    <xdr:clientData/>
  </xdr:twoCellAnchor>
  <xdr:twoCellAnchor>
    <xdr:from>
      <xdr:col>2</xdr:col>
      <xdr:colOff>209550</xdr:colOff>
      <xdr:row>69</xdr:row>
      <xdr:rowOff>0</xdr:rowOff>
    </xdr:from>
    <xdr:to>
      <xdr:col>4</xdr:col>
      <xdr:colOff>628649</xdr:colOff>
      <xdr:row>71</xdr:row>
      <xdr:rowOff>0</xdr:rowOff>
    </xdr:to>
    <xdr:sp macro="" textlink="">
      <xdr:nvSpPr>
        <xdr:cNvPr id="7" name="Text Box 13"/>
        <xdr:cNvSpPr txBox="1">
          <a:spLocks noChangeArrowheads="1"/>
        </xdr:cNvSpPr>
      </xdr:nvSpPr>
      <xdr:spPr bwMode="auto">
        <a:xfrm>
          <a:off x="1352550" y="13163550"/>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MENORES VÍCTIMAS</a:t>
          </a:r>
        </a:p>
      </xdr:txBody>
    </xdr:sp>
    <xdr:clientData/>
  </xdr:twoCellAnchor>
  <xdr:twoCellAnchor>
    <xdr:from>
      <xdr:col>3</xdr:col>
      <xdr:colOff>9525</xdr:colOff>
      <xdr:row>60</xdr:row>
      <xdr:rowOff>0</xdr:rowOff>
    </xdr:from>
    <xdr:to>
      <xdr:col>4</xdr:col>
      <xdr:colOff>647699</xdr:colOff>
      <xdr:row>62</xdr:row>
      <xdr:rowOff>0</xdr:rowOff>
    </xdr:to>
    <xdr:sp macro="" textlink="">
      <xdr:nvSpPr>
        <xdr:cNvPr id="8" name="Text Box 13"/>
        <xdr:cNvSpPr txBox="1">
          <a:spLocks noChangeArrowheads="1"/>
        </xdr:cNvSpPr>
      </xdr:nvSpPr>
      <xdr:spPr bwMode="auto">
        <a:xfrm>
          <a:off x="1371600" y="11477625"/>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PERSONAS AGRESORAS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0</xdr:colOff>
      <xdr:row>10</xdr:row>
      <xdr:rowOff>0</xdr:rowOff>
    </xdr:to>
    <xdr:sp macro="" textlink="">
      <xdr:nvSpPr>
        <xdr:cNvPr id="2" name="Text Box 1"/>
        <xdr:cNvSpPr txBox="1">
          <a:spLocks noChangeArrowheads="1"/>
        </xdr:cNvSpPr>
      </xdr:nvSpPr>
      <xdr:spPr bwMode="auto">
        <a:xfrm>
          <a:off x="1143000" y="1762125"/>
          <a:ext cx="56292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a:t>
          </a:r>
          <a:r>
            <a:rPr lang="es-ES" sz="1000" b="0" i="0" u="none" strike="noStrike" baseline="0">
              <a:solidFill>
                <a:srgbClr val="000000"/>
              </a:solidFill>
              <a:latin typeface="Arial"/>
              <a:cs typeface="Arial"/>
            </a:rPr>
            <a:t>Servicio de Atención Psicológica de la DFB. Violencia de pareja/expareja. Casos nuevos de mujeres víctimas. 2023</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4"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1469"/>
          <a:ext cx="674558" cy="272949"/>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5"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9</xdr:row>
      <xdr:rowOff>9525</xdr:rowOff>
    </xdr:from>
    <xdr:to>
      <xdr:col>11</xdr:col>
      <xdr:colOff>390524</xdr:colOff>
      <xdr:row>11</xdr:row>
      <xdr:rowOff>19050</xdr:rowOff>
    </xdr:to>
    <xdr:sp macro="" textlink="">
      <xdr:nvSpPr>
        <xdr:cNvPr id="2" name="Text Box 1"/>
        <xdr:cNvSpPr txBox="1">
          <a:spLocks noChangeArrowheads="1"/>
        </xdr:cNvSpPr>
      </xdr:nvSpPr>
      <xdr:spPr bwMode="auto">
        <a:xfrm>
          <a:off x="1143000" y="1771650"/>
          <a:ext cx="6019799"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a:t>
          </a:r>
          <a:r>
            <a:rPr lang="es-ES" sz="1000" b="0" i="0" u="none" strike="noStrike" baseline="0">
              <a:solidFill>
                <a:srgbClr val="000000"/>
              </a:solidFill>
              <a:latin typeface="Arial"/>
              <a:cs typeface="Arial"/>
            </a:rPr>
            <a:t>Servicio de Atención Psicológica de la DFB. Violencia intrafamiliar. Casos nuevos de personas atendidas por sexo según relación con la persona agresora. 2023</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3"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2073"/>
          <a:ext cx="675608" cy="273368"/>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4"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38100</xdr:colOff>
      <xdr:row>19</xdr:row>
      <xdr:rowOff>142875</xdr:rowOff>
    </xdr:from>
    <xdr:to>
      <xdr:col>10</xdr:col>
      <xdr:colOff>304800</xdr:colOff>
      <xdr:row>21</xdr:row>
      <xdr:rowOff>142875</xdr:rowOff>
    </xdr:to>
    <xdr:sp macro="" textlink="">
      <xdr:nvSpPr>
        <xdr:cNvPr id="5" name="Text Box 1"/>
        <xdr:cNvSpPr txBox="1">
          <a:spLocks noChangeArrowheads="1"/>
        </xdr:cNvSpPr>
      </xdr:nvSpPr>
      <xdr:spPr bwMode="auto">
        <a:xfrm>
          <a:off x="1181100" y="3838575"/>
          <a:ext cx="5334000" cy="3810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 </a:t>
          </a:r>
          <a:r>
            <a:rPr lang="es-ES" sz="1000" b="0" i="0" u="none" strike="noStrike" baseline="0">
              <a:solidFill>
                <a:srgbClr val="000000"/>
              </a:solidFill>
              <a:latin typeface="Arial"/>
              <a:cs typeface="Arial"/>
            </a:rPr>
            <a:t>Servicio de Atención Psicológica de la DFB. Violencia intrafamiliar. Casos nuevos de mujeres víctimas. 2023</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8</xdr:row>
      <xdr:rowOff>0</xdr:rowOff>
    </xdr:from>
    <xdr:to>
      <xdr:col>10</xdr:col>
      <xdr:colOff>635001</xdr:colOff>
      <xdr:row>10</xdr:row>
      <xdr:rowOff>0</xdr:rowOff>
    </xdr:to>
    <xdr:sp macro="" textlink="">
      <xdr:nvSpPr>
        <xdr:cNvPr id="12303" name="Text Box 1"/>
        <xdr:cNvSpPr txBox="1">
          <a:spLocks noChangeArrowheads="1"/>
        </xdr:cNvSpPr>
      </xdr:nvSpPr>
      <xdr:spPr bwMode="auto">
        <a:xfrm>
          <a:off x="1143000" y="1533525"/>
          <a:ext cx="5664201" cy="1333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5. </a:t>
          </a:r>
          <a:r>
            <a:rPr lang="es-ES" sz="1000" b="0" i="0" u="none" strike="noStrike" baseline="0">
              <a:solidFill>
                <a:srgbClr val="000000"/>
              </a:solidFill>
              <a:latin typeface="Arial"/>
              <a:cs typeface="Arial"/>
            </a:rPr>
            <a:t>Servicio de Atención Psicológica de la DFB. Violencia sexual. Casos nuevos de personas atendidas por sexo según relación con la persona agresora. 2023.</a:t>
          </a:r>
        </a:p>
      </xdr:txBody>
    </xdr:sp>
    <xdr:clientData/>
  </xdr:twoCellAnchor>
  <xdr:twoCellAnchor editAs="oneCell">
    <xdr:from>
      <xdr:col>0</xdr:col>
      <xdr:colOff>247650</xdr:colOff>
      <xdr:row>1</xdr:row>
      <xdr:rowOff>97340</xdr:rowOff>
    </xdr:from>
    <xdr:to>
      <xdr:col>1</xdr:col>
      <xdr:colOff>161258</xdr:colOff>
      <xdr:row>3</xdr:row>
      <xdr:rowOff>65908</xdr:rowOff>
    </xdr:to>
    <xdr:pic>
      <xdr:nvPicPr>
        <xdr:cNvPr id="4"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50" y="295548"/>
          <a:ext cx="673406" cy="276892"/>
        </a:xfrm>
        <a:prstGeom prst="rect">
          <a:avLst/>
        </a:prstGeom>
      </xdr:spPr>
    </xdr:pic>
    <xdr:clientData/>
  </xdr:twoCellAnchor>
  <xdr:twoCellAnchor editAs="oneCell">
    <xdr:from>
      <xdr:col>2</xdr:col>
      <xdr:colOff>0</xdr:colOff>
      <xdr:row>1</xdr:row>
      <xdr:rowOff>0</xdr:rowOff>
    </xdr:from>
    <xdr:to>
      <xdr:col>5</xdr:col>
      <xdr:colOff>381866</xdr:colOff>
      <xdr:row>4</xdr:row>
      <xdr:rowOff>6927</xdr:rowOff>
    </xdr:to>
    <xdr:pic>
      <xdr:nvPicPr>
        <xdr:cNvPr id="5"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1</xdr:colOff>
      <xdr:row>19</xdr:row>
      <xdr:rowOff>9525</xdr:rowOff>
    </xdr:from>
    <xdr:to>
      <xdr:col>10</xdr:col>
      <xdr:colOff>1</xdr:colOff>
      <xdr:row>21</xdr:row>
      <xdr:rowOff>9525</xdr:rowOff>
    </xdr:to>
    <xdr:sp macro="" textlink="">
      <xdr:nvSpPr>
        <xdr:cNvPr id="6" name="Text Box 1"/>
        <xdr:cNvSpPr txBox="1">
          <a:spLocks noChangeArrowheads="1"/>
        </xdr:cNvSpPr>
      </xdr:nvSpPr>
      <xdr:spPr bwMode="auto">
        <a:xfrm>
          <a:off x="1143001" y="3781425"/>
          <a:ext cx="5029200" cy="3810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6. </a:t>
          </a:r>
          <a:r>
            <a:rPr lang="es-ES" sz="1000" b="0" i="0" u="none" strike="noStrike" baseline="0">
              <a:solidFill>
                <a:srgbClr val="000000"/>
              </a:solidFill>
              <a:latin typeface="Arial"/>
              <a:cs typeface="Arial"/>
            </a:rPr>
            <a:t>Servicio de Atención Psicológica de la DFB. Violencia sexual. Casos nuevos de mujeres víctimas. 2023.</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9526</xdr:colOff>
      <xdr:row>7</xdr:row>
      <xdr:rowOff>123825</xdr:rowOff>
    </xdr:from>
    <xdr:to>
      <xdr:col>11</xdr:col>
      <xdr:colOff>133351</xdr:colOff>
      <xdr:row>8</xdr:row>
      <xdr:rowOff>161925</xdr:rowOff>
    </xdr:to>
    <xdr:sp macro="" textlink="">
      <xdr:nvSpPr>
        <xdr:cNvPr id="2" name="Text Box 1"/>
        <xdr:cNvSpPr txBox="1">
          <a:spLocks noChangeArrowheads="1"/>
        </xdr:cNvSpPr>
      </xdr:nvSpPr>
      <xdr:spPr bwMode="auto">
        <a:xfrm>
          <a:off x="1152526" y="2038350"/>
          <a:ext cx="5753100" cy="2286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7. </a:t>
          </a:r>
          <a:r>
            <a:rPr lang="es-ES" sz="1000" b="0" i="0" u="none" strike="noStrike" baseline="0">
              <a:solidFill>
                <a:srgbClr val="000000"/>
              </a:solidFill>
              <a:latin typeface="Arial"/>
              <a:cs typeface="Arial"/>
            </a:rPr>
            <a:t>Servicio de Atención Psicológica de la DFB. Casos nuevos de víctimas indirectas. 2023</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3"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2073"/>
          <a:ext cx="675608" cy="273368"/>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4"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114301</xdr:colOff>
      <xdr:row>10</xdr:row>
      <xdr:rowOff>0</xdr:rowOff>
    </xdr:to>
    <xdr:sp macro="" textlink="">
      <xdr:nvSpPr>
        <xdr:cNvPr id="2" name="Text Box 1"/>
        <xdr:cNvSpPr txBox="1">
          <a:spLocks noChangeArrowheads="1"/>
        </xdr:cNvSpPr>
      </xdr:nvSpPr>
      <xdr:spPr bwMode="auto">
        <a:xfrm>
          <a:off x="1143000" y="1762125"/>
          <a:ext cx="5743576"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8. </a:t>
          </a:r>
          <a:r>
            <a:rPr lang="es-ES" sz="1000" b="0" i="0" u="none" strike="noStrike" baseline="0">
              <a:solidFill>
                <a:srgbClr val="000000"/>
              </a:solidFill>
              <a:latin typeface="Arial"/>
              <a:cs typeface="Arial"/>
            </a:rPr>
            <a:t>Servicio de Atención Psicológica de la DFB. Casos nuevos de personas agresoras por sexo y tipo de violencia (relación con la víctima). 2023</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3"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2073"/>
          <a:ext cx="675608" cy="273368"/>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4"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0</xdr:colOff>
      <xdr:row>22</xdr:row>
      <xdr:rowOff>0</xdr:rowOff>
    </xdr:from>
    <xdr:to>
      <xdr:col>11</xdr:col>
      <xdr:colOff>123825</xdr:colOff>
      <xdr:row>23</xdr:row>
      <xdr:rowOff>38100</xdr:rowOff>
    </xdr:to>
    <xdr:sp macro="" textlink="">
      <xdr:nvSpPr>
        <xdr:cNvPr id="5" name="Text Box 1"/>
        <xdr:cNvSpPr txBox="1">
          <a:spLocks noChangeArrowheads="1"/>
        </xdr:cNvSpPr>
      </xdr:nvSpPr>
      <xdr:spPr bwMode="auto">
        <a:xfrm>
          <a:off x="1143000" y="4733925"/>
          <a:ext cx="5753100" cy="2381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9. </a:t>
          </a:r>
          <a:r>
            <a:rPr lang="es-ES" sz="1000" b="0" i="0" u="none" strike="noStrike" baseline="0">
              <a:solidFill>
                <a:srgbClr val="000000"/>
              </a:solidFill>
              <a:latin typeface="Arial"/>
              <a:cs typeface="Arial"/>
            </a:rPr>
            <a:t>Servicio de Atención Psicológica de la DFB. Casos nuevos de hombres agresores. 2023</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123825</xdr:colOff>
      <xdr:row>9</xdr:row>
      <xdr:rowOff>38100</xdr:rowOff>
    </xdr:to>
    <xdr:sp macro="" textlink="">
      <xdr:nvSpPr>
        <xdr:cNvPr id="2" name="Text Box 1"/>
        <xdr:cNvSpPr txBox="1">
          <a:spLocks noChangeArrowheads="1"/>
        </xdr:cNvSpPr>
      </xdr:nvSpPr>
      <xdr:spPr bwMode="auto">
        <a:xfrm>
          <a:off x="1143000" y="1762125"/>
          <a:ext cx="5753100" cy="2381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10. </a:t>
          </a:r>
          <a:r>
            <a:rPr lang="es-ES" sz="1000" b="0" i="0" u="none" strike="noStrike" baseline="0">
              <a:solidFill>
                <a:srgbClr val="000000"/>
              </a:solidFill>
              <a:latin typeface="Arial"/>
              <a:cs typeface="Arial"/>
            </a:rPr>
            <a:t>Servicio de Atención Psicológica de la DFB. Casos nuevos de menores víctimas. 2023</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3"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2073"/>
          <a:ext cx="675608" cy="273368"/>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4"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3</xdr:col>
      <xdr:colOff>0</xdr:colOff>
      <xdr:row>24</xdr:row>
      <xdr:rowOff>0</xdr:rowOff>
    </xdr:from>
    <xdr:to>
      <xdr:col>5</xdr:col>
      <xdr:colOff>0</xdr:colOff>
      <xdr:row>26</xdr:row>
      <xdr:rowOff>0</xdr:rowOff>
    </xdr:to>
    <xdr:sp macro="" textlink="">
      <xdr:nvSpPr>
        <xdr:cNvPr id="5" name="Text Box 32"/>
        <xdr:cNvSpPr txBox="1">
          <a:spLocks noChangeArrowheads="1"/>
        </xdr:cNvSpPr>
      </xdr:nvSpPr>
      <xdr:spPr bwMode="auto">
        <a:xfrm>
          <a:off x="1409700" y="4333875"/>
          <a:ext cx="11334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EDAD</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380999</xdr:colOff>
      <xdr:row>8</xdr:row>
      <xdr:rowOff>0</xdr:rowOff>
    </xdr:from>
    <xdr:to>
      <xdr:col>11</xdr:col>
      <xdr:colOff>0</xdr:colOff>
      <xdr:row>10</xdr:row>
      <xdr:rowOff>0</xdr:rowOff>
    </xdr:to>
    <xdr:sp macro="" textlink="">
      <xdr:nvSpPr>
        <xdr:cNvPr id="2" name="Text Box 1"/>
        <xdr:cNvSpPr txBox="1">
          <a:spLocks noChangeArrowheads="1"/>
        </xdr:cNvSpPr>
      </xdr:nvSpPr>
      <xdr:spPr bwMode="auto">
        <a:xfrm>
          <a:off x="1133474" y="1533525"/>
          <a:ext cx="6029326" cy="438151"/>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ysClr val="windowText" lastClr="000000"/>
              </a:solidFill>
              <a:latin typeface="Arial"/>
              <a:cs typeface="Arial"/>
            </a:rPr>
            <a:t>Tabla 11. </a:t>
          </a:r>
          <a:r>
            <a:rPr lang="es-ES" sz="1000" b="0" i="0" u="none" strike="noStrike" baseline="0">
              <a:solidFill>
                <a:sysClr val="windowText" lastClr="000000"/>
              </a:solidFill>
              <a:latin typeface="Arial"/>
              <a:cs typeface="Arial"/>
            </a:rPr>
            <a:t>Atención psicológica. Municipios y mancomunidades del THB con servicio de atención psicológica</a:t>
          </a:r>
          <a:r>
            <a:rPr lang="es-ES" sz="1000" b="0" i="0" u="none" strike="noStrike" baseline="30000">
              <a:solidFill>
                <a:sysClr val="windowText" lastClr="000000"/>
              </a:solidFill>
              <a:latin typeface="Arial"/>
              <a:cs typeface="Arial"/>
            </a:rPr>
            <a:t>1</a:t>
          </a:r>
          <a:r>
            <a:rPr lang="es-ES" sz="1000" b="0" i="0" u="none" strike="noStrike" baseline="0">
              <a:solidFill>
                <a:sysClr val="windowText" lastClr="000000"/>
              </a:solidFill>
              <a:latin typeface="Arial"/>
              <a:cs typeface="Arial"/>
            </a:rPr>
            <a:t>. Total de casos de mujeres con problemática de violencia según tipo. 2023.</a:t>
          </a:r>
        </a:p>
      </xdr:txBody>
    </xdr:sp>
    <xdr:clientData/>
  </xdr:twoCellAnchor>
  <xdr:twoCellAnchor>
    <xdr:from>
      <xdr:col>2</xdr:col>
      <xdr:colOff>0</xdr:colOff>
      <xdr:row>11</xdr:row>
      <xdr:rowOff>0</xdr:rowOff>
    </xdr:from>
    <xdr:to>
      <xdr:col>4</xdr:col>
      <xdr:colOff>0</xdr:colOff>
      <xdr:row>11</xdr:row>
      <xdr:rowOff>0</xdr:rowOff>
    </xdr:to>
    <xdr:sp macro="" textlink="">
      <xdr:nvSpPr>
        <xdr:cNvPr id="3" name="Text Box 4"/>
        <xdr:cNvSpPr txBox="1">
          <a:spLocks noChangeArrowheads="1"/>
        </xdr:cNvSpPr>
      </xdr:nvSpPr>
      <xdr:spPr bwMode="auto">
        <a:xfrm>
          <a:off x="1165860" y="220980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ASESORAMIENTO JURÍDICO</a:t>
          </a:r>
        </a:p>
      </xdr:txBody>
    </xdr:sp>
    <xdr:clientData/>
  </xdr:twoCellAnchor>
  <xdr:twoCellAnchor>
    <xdr:from>
      <xdr:col>2</xdr:col>
      <xdr:colOff>0</xdr:colOff>
      <xdr:row>28</xdr:row>
      <xdr:rowOff>0</xdr:rowOff>
    </xdr:from>
    <xdr:to>
      <xdr:col>3</xdr:col>
      <xdr:colOff>0</xdr:colOff>
      <xdr:row>31</xdr:row>
      <xdr:rowOff>0</xdr:rowOff>
    </xdr:to>
    <xdr:sp macro="" textlink="">
      <xdr:nvSpPr>
        <xdr:cNvPr id="4" name="Text Box 6"/>
        <xdr:cNvSpPr txBox="1">
          <a:spLocks noChangeArrowheads="1"/>
        </xdr:cNvSpPr>
      </xdr:nvSpPr>
      <xdr:spPr bwMode="auto">
        <a:xfrm>
          <a:off x="1165860" y="544068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700" b="1" i="0" u="none" strike="noStrike" baseline="0">
              <a:solidFill>
                <a:srgbClr val="000000"/>
              </a:solidFill>
              <a:latin typeface="Arial"/>
              <a:cs typeface="Arial"/>
            </a:rPr>
            <a:t>MANC.</a:t>
          </a:r>
        </a:p>
      </xdr:txBody>
    </xdr:sp>
    <xdr:clientData/>
  </xdr:twoCellAnchor>
  <xdr:twoCellAnchor>
    <xdr:from>
      <xdr:col>2</xdr:col>
      <xdr:colOff>0</xdr:colOff>
      <xdr:row>13</xdr:row>
      <xdr:rowOff>0</xdr:rowOff>
    </xdr:from>
    <xdr:to>
      <xdr:col>3</xdr:col>
      <xdr:colOff>0</xdr:colOff>
      <xdr:row>26</xdr:row>
      <xdr:rowOff>0</xdr:rowOff>
    </xdr:to>
    <xdr:sp macro="" textlink="">
      <xdr:nvSpPr>
        <xdr:cNvPr id="5" name="Text Box 8"/>
        <xdr:cNvSpPr txBox="1">
          <a:spLocks noChangeArrowheads="1"/>
        </xdr:cNvSpPr>
      </xdr:nvSpPr>
      <xdr:spPr bwMode="auto">
        <a:xfrm>
          <a:off x="1165860" y="2667000"/>
          <a:ext cx="274320" cy="27736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MUNICIPIOS</a:t>
          </a:r>
        </a:p>
      </xdr:txBody>
    </xdr:sp>
    <xdr:clientData/>
  </xdr:twoCellAnchor>
  <xdr:twoCellAnchor>
    <xdr:from>
      <xdr:col>4</xdr:col>
      <xdr:colOff>0</xdr:colOff>
      <xdr:row>11</xdr:row>
      <xdr:rowOff>0</xdr:rowOff>
    </xdr:from>
    <xdr:to>
      <xdr:col>5</xdr:col>
      <xdr:colOff>0</xdr:colOff>
      <xdr:row>11</xdr:row>
      <xdr:rowOff>0</xdr:rowOff>
    </xdr:to>
    <xdr:sp macro="" textlink="">
      <xdr:nvSpPr>
        <xdr:cNvPr id="6" name="Text Box 9"/>
        <xdr:cNvSpPr txBox="1">
          <a:spLocks noChangeArrowheads="1"/>
        </xdr:cNvSpPr>
      </xdr:nvSpPr>
      <xdr:spPr bwMode="auto">
        <a:xfrm>
          <a:off x="2735580" y="2209800"/>
          <a:ext cx="64770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5</xdr:col>
      <xdr:colOff>0</xdr:colOff>
      <xdr:row>11</xdr:row>
      <xdr:rowOff>0</xdr:rowOff>
    </xdr:from>
    <xdr:to>
      <xdr:col>6</xdr:col>
      <xdr:colOff>0</xdr:colOff>
      <xdr:row>11</xdr:row>
      <xdr:rowOff>0</xdr:rowOff>
    </xdr:to>
    <xdr:sp macro="" textlink="">
      <xdr:nvSpPr>
        <xdr:cNvPr id="7" name="Text Box 10"/>
        <xdr:cNvSpPr txBox="1">
          <a:spLocks noChangeArrowheads="1"/>
        </xdr:cNvSpPr>
      </xdr:nvSpPr>
      <xdr:spPr bwMode="auto">
        <a:xfrm>
          <a:off x="3383280" y="2209800"/>
          <a:ext cx="70866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2</xdr:col>
      <xdr:colOff>0</xdr:colOff>
      <xdr:row>11</xdr:row>
      <xdr:rowOff>0</xdr:rowOff>
    </xdr:from>
    <xdr:to>
      <xdr:col>4</xdr:col>
      <xdr:colOff>0</xdr:colOff>
      <xdr:row>11</xdr:row>
      <xdr:rowOff>0</xdr:rowOff>
    </xdr:to>
    <xdr:sp macro="" textlink="">
      <xdr:nvSpPr>
        <xdr:cNvPr id="8" name="Text Box 14"/>
        <xdr:cNvSpPr txBox="1">
          <a:spLocks noChangeArrowheads="1"/>
        </xdr:cNvSpPr>
      </xdr:nvSpPr>
      <xdr:spPr bwMode="auto">
        <a:xfrm>
          <a:off x="1165860" y="220980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4</xdr:col>
      <xdr:colOff>0</xdr:colOff>
      <xdr:row>11</xdr:row>
      <xdr:rowOff>0</xdr:rowOff>
    </xdr:from>
    <xdr:to>
      <xdr:col>5</xdr:col>
      <xdr:colOff>0</xdr:colOff>
      <xdr:row>13</xdr:row>
      <xdr:rowOff>0</xdr:rowOff>
    </xdr:to>
    <xdr:sp macro="" textlink="">
      <xdr:nvSpPr>
        <xdr:cNvPr id="9" name="Text Box 27"/>
        <xdr:cNvSpPr txBox="1">
          <a:spLocks noChangeArrowheads="1"/>
        </xdr:cNvSpPr>
      </xdr:nvSpPr>
      <xdr:spPr bwMode="auto">
        <a:xfrm>
          <a:off x="2735580" y="2209800"/>
          <a:ext cx="64770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Población</a:t>
          </a:r>
        </a:p>
        <a:p>
          <a:pPr algn="ctr" rtl="0">
            <a:defRPr sz="1000"/>
          </a:pPr>
          <a:r>
            <a:rPr lang="es-ES" sz="800" b="1" i="0" u="none" strike="noStrike" baseline="0">
              <a:solidFill>
                <a:srgbClr val="000000"/>
              </a:solidFill>
              <a:latin typeface="Arial"/>
              <a:cs typeface="Arial"/>
            </a:rPr>
            <a:t>mujeres </a:t>
          </a:r>
          <a:r>
            <a:rPr lang="es-ES" sz="800" b="1" i="0" u="none" strike="noStrike" baseline="30000">
              <a:solidFill>
                <a:srgbClr val="000000"/>
              </a:solidFill>
              <a:latin typeface="Arial"/>
              <a:cs typeface="Arial"/>
            </a:rPr>
            <a:t>2</a:t>
          </a:r>
        </a:p>
      </xdr:txBody>
    </xdr:sp>
    <xdr:clientData/>
  </xdr:twoCellAnchor>
  <xdr:twoCellAnchor>
    <xdr:from>
      <xdr:col>5</xdr:col>
      <xdr:colOff>0</xdr:colOff>
      <xdr:row>11</xdr:row>
      <xdr:rowOff>0</xdr:rowOff>
    </xdr:from>
    <xdr:to>
      <xdr:col>6</xdr:col>
      <xdr:colOff>0</xdr:colOff>
      <xdr:row>13</xdr:row>
      <xdr:rowOff>0</xdr:rowOff>
    </xdr:to>
    <xdr:sp macro="" textlink="">
      <xdr:nvSpPr>
        <xdr:cNvPr id="10" name="Text Box 28"/>
        <xdr:cNvSpPr txBox="1">
          <a:spLocks noChangeArrowheads="1"/>
        </xdr:cNvSpPr>
      </xdr:nvSpPr>
      <xdr:spPr bwMode="auto">
        <a:xfrm>
          <a:off x="3383280" y="2209800"/>
          <a:ext cx="70866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6</xdr:col>
      <xdr:colOff>0</xdr:colOff>
      <xdr:row>11</xdr:row>
      <xdr:rowOff>0</xdr:rowOff>
    </xdr:from>
    <xdr:to>
      <xdr:col>7</xdr:col>
      <xdr:colOff>0</xdr:colOff>
      <xdr:row>13</xdr:row>
      <xdr:rowOff>0</xdr:rowOff>
    </xdr:to>
    <xdr:sp macro="" textlink="">
      <xdr:nvSpPr>
        <xdr:cNvPr id="11" name="Text Box 29"/>
        <xdr:cNvSpPr txBox="1">
          <a:spLocks noChangeArrowheads="1"/>
        </xdr:cNvSpPr>
      </xdr:nvSpPr>
      <xdr:spPr bwMode="auto">
        <a:xfrm>
          <a:off x="4091940" y="2209800"/>
          <a:ext cx="65532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2</xdr:col>
      <xdr:colOff>0</xdr:colOff>
      <xdr:row>11</xdr:row>
      <xdr:rowOff>0</xdr:rowOff>
    </xdr:from>
    <xdr:to>
      <xdr:col>4</xdr:col>
      <xdr:colOff>0</xdr:colOff>
      <xdr:row>13</xdr:row>
      <xdr:rowOff>0</xdr:rowOff>
    </xdr:to>
    <xdr:sp macro="" textlink="">
      <xdr:nvSpPr>
        <xdr:cNvPr id="12" name="Text Box 30"/>
        <xdr:cNvSpPr txBox="1">
          <a:spLocks noChangeArrowheads="1"/>
        </xdr:cNvSpPr>
      </xdr:nvSpPr>
      <xdr:spPr bwMode="auto">
        <a:xfrm>
          <a:off x="1165860" y="2209800"/>
          <a:ext cx="156972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2</xdr:col>
      <xdr:colOff>0</xdr:colOff>
      <xdr:row>49</xdr:row>
      <xdr:rowOff>0</xdr:rowOff>
    </xdr:from>
    <xdr:to>
      <xdr:col>10</xdr:col>
      <xdr:colOff>561975</xdr:colOff>
      <xdr:row>51</xdr:row>
      <xdr:rowOff>0</xdr:rowOff>
    </xdr:to>
    <xdr:sp macro="" textlink="">
      <xdr:nvSpPr>
        <xdr:cNvPr id="13" name="Text Box 32"/>
        <xdr:cNvSpPr txBox="1">
          <a:spLocks noChangeArrowheads="1"/>
        </xdr:cNvSpPr>
      </xdr:nvSpPr>
      <xdr:spPr bwMode="auto">
        <a:xfrm>
          <a:off x="1165860" y="9517380"/>
          <a:ext cx="6109335" cy="396240"/>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12. </a:t>
          </a:r>
          <a:r>
            <a:rPr lang="es-ES" sz="1000" b="0" i="0" u="none" strike="noStrike" baseline="0">
              <a:solidFill>
                <a:srgbClr val="000000"/>
              </a:solidFill>
              <a:latin typeface="Arial"/>
              <a:cs typeface="Arial"/>
            </a:rPr>
            <a:t>Atención psicológica. Municipios y mancomunidades del THB con servicio de atención psicológica. Casos nuevos de mujeres con problemática de violencia de pareja/expareja. 2023.</a:t>
          </a:r>
        </a:p>
      </xdr:txBody>
    </xdr:sp>
    <xdr:clientData/>
  </xdr:twoCellAnchor>
  <xdr:twoCellAnchor>
    <xdr:from>
      <xdr:col>2</xdr:col>
      <xdr:colOff>0</xdr:colOff>
      <xdr:row>53</xdr:row>
      <xdr:rowOff>0</xdr:rowOff>
    </xdr:from>
    <xdr:to>
      <xdr:col>4</xdr:col>
      <xdr:colOff>0</xdr:colOff>
      <xdr:row>53</xdr:row>
      <xdr:rowOff>0</xdr:rowOff>
    </xdr:to>
    <xdr:sp macro="" textlink="">
      <xdr:nvSpPr>
        <xdr:cNvPr id="14" name="Text Box 33"/>
        <xdr:cNvSpPr txBox="1">
          <a:spLocks noChangeArrowheads="1"/>
        </xdr:cNvSpPr>
      </xdr:nvSpPr>
      <xdr:spPr bwMode="auto">
        <a:xfrm>
          <a:off x="1165860" y="1019556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ASESORAMIENTO JURÍDICO</a:t>
          </a:r>
        </a:p>
      </xdr:txBody>
    </xdr:sp>
    <xdr:clientData/>
  </xdr:twoCellAnchor>
  <xdr:twoCellAnchor>
    <xdr:from>
      <xdr:col>2</xdr:col>
      <xdr:colOff>0</xdr:colOff>
      <xdr:row>69</xdr:row>
      <xdr:rowOff>0</xdr:rowOff>
    </xdr:from>
    <xdr:to>
      <xdr:col>3</xdr:col>
      <xdr:colOff>0</xdr:colOff>
      <xdr:row>72</xdr:row>
      <xdr:rowOff>0</xdr:rowOff>
    </xdr:to>
    <xdr:sp macro="" textlink="">
      <xdr:nvSpPr>
        <xdr:cNvPr id="15" name="Text Box 35"/>
        <xdr:cNvSpPr txBox="1">
          <a:spLocks noChangeArrowheads="1"/>
        </xdr:cNvSpPr>
      </xdr:nvSpPr>
      <xdr:spPr bwMode="auto">
        <a:xfrm>
          <a:off x="1165860" y="1344168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MANC.</a:t>
          </a:r>
        </a:p>
      </xdr:txBody>
    </xdr:sp>
    <xdr:clientData/>
  </xdr:twoCellAnchor>
  <xdr:twoCellAnchor>
    <xdr:from>
      <xdr:col>2</xdr:col>
      <xdr:colOff>0</xdr:colOff>
      <xdr:row>54</xdr:row>
      <xdr:rowOff>0</xdr:rowOff>
    </xdr:from>
    <xdr:to>
      <xdr:col>3</xdr:col>
      <xdr:colOff>0</xdr:colOff>
      <xdr:row>67</xdr:row>
      <xdr:rowOff>0</xdr:rowOff>
    </xdr:to>
    <xdr:sp macro="" textlink="">
      <xdr:nvSpPr>
        <xdr:cNvPr id="16" name="Text Box 36"/>
        <xdr:cNvSpPr txBox="1">
          <a:spLocks noChangeArrowheads="1"/>
        </xdr:cNvSpPr>
      </xdr:nvSpPr>
      <xdr:spPr bwMode="auto">
        <a:xfrm>
          <a:off x="1165860" y="10668000"/>
          <a:ext cx="274320" cy="27736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MUNICIPIOS</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17" name="Text Box 37"/>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18" name="Text Box 38"/>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19" name="Text Box 39"/>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20" name="Text Box 40"/>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53</xdr:row>
      <xdr:rowOff>0</xdr:rowOff>
    </xdr:from>
    <xdr:to>
      <xdr:col>4</xdr:col>
      <xdr:colOff>0</xdr:colOff>
      <xdr:row>53</xdr:row>
      <xdr:rowOff>0</xdr:rowOff>
    </xdr:to>
    <xdr:sp macro="" textlink="">
      <xdr:nvSpPr>
        <xdr:cNvPr id="21" name="Text Box 41"/>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53</xdr:row>
      <xdr:rowOff>0</xdr:rowOff>
    </xdr:from>
    <xdr:to>
      <xdr:col>4</xdr:col>
      <xdr:colOff>0</xdr:colOff>
      <xdr:row>53</xdr:row>
      <xdr:rowOff>0</xdr:rowOff>
    </xdr:to>
    <xdr:sp macro="" textlink="">
      <xdr:nvSpPr>
        <xdr:cNvPr id="22" name="Text Box 42"/>
        <xdr:cNvSpPr txBox="1">
          <a:spLocks noChangeArrowheads="1"/>
        </xdr:cNvSpPr>
      </xdr:nvSpPr>
      <xdr:spPr bwMode="auto">
        <a:xfrm>
          <a:off x="1165860" y="1019556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3" name="Text Box 43"/>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4" name="Text Box 44"/>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5" name="Text Box 45"/>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6" name="Text Box 46"/>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53</xdr:row>
      <xdr:rowOff>0</xdr:rowOff>
    </xdr:from>
    <xdr:to>
      <xdr:col>4</xdr:col>
      <xdr:colOff>0</xdr:colOff>
      <xdr:row>54</xdr:row>
      <xdr:rowOff>0</xdr:rowOff>
    </xdr:to>
    <xdr:sp macro="" textlink="">
      <xdr:nvSpPr>
        <xdr:cNvPr id="27" name="Text Box 47"/>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52</xdr:row>
      <xdr:rowOff>9525</xdr:rowOff>
    </xdr:from>
    <xdr:to>
      <xdr:col>4</xdr:col>
      <xdr:colOff>0</xdr:colOff>
      <xdr:row>54</xdr:row>
      <xdr:rowOff>0</xdr:rowOff>
    </xdr:to>
    <xdr:sp macro="" textlink="">
      <xdr:nvSpPr>
        <xdr:cNvPr id="28" name="Text Box 48"/>
        <xdr:cNvSpPr txBox="1">
          <a:spLocks noChangeArrowheads="1"/>
        </xdr:cNvSpPr>
      </xdr:nvSpPr>
      <xdr:spPr bwMode="auto">
        <a:xfrm>
          <a:off x="1165860" y="10006965"/>
          <a:ext cx="1569720" cy="66103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2</xdr:col>
      <xdr:colOff>0</xdr:colOff>
      <xdr:row>110</xdr:row>
      <xdr:rowOff>0</xdr:rowOff>
    </xdr:from>
    <xdr:to>
      <xdr:col>3</xdr:col>
      <xdr:colOff>0</xdr:colOff>
      <xdr:row>113</xdr:row>
      <xdr:rowOff>0</xdr:rowOff>
    </xdr:to>
    <xdr:sp macro="" textlink="">
      <xdr:nvSpPr>
        <xdr:cNvPr id="29" name="Text Box 63"/>
        <xdr:cNvSpPr txBox="1">
          <a:spLocks noChangeArrowheads="1"/>
        </xdr:cNvSpPr>
      </xdr:nvSpPr>
      <xdr:spPr bwMode="auto">
        <a:xfrm>
          <a:off x="1165860" y="2157222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MANC.</a:t>
          </a:r>
        </a:p>
      </xdr:txBody>
    </xdr:sp>
    <xdr:clientData/>
  </xdr:twoCellAnchor>
  <xdr:twoCellAnchor>
    <xdr:from>
      <xdr:col>2</xdr:col>
      <xdr:colOff>0</xdr:colOff>
      <xdr:row>95</xdr:row>
      <xdr:rowOff>0</xdr:rowOff>
    </xdr:from>
    <xdr:to>
      <xdr:col>3</xdr:col>
      <xdr:colOff>0</xdr:colOff>
      <xdr:row>108</xdr:row>
      <xdr:rowOff>0</xdr:rowOff>
    </xdr:to>
    <xdr:sp macro="" textlink="">
      <xdr:nvSpPr>
        <xdr:cNvPr id="30" name="Text Box 64"/>
        <xdr:cNvSpPr txBox="1">
          <a:spLocks noChangeArrowheads="1"/>
        </xdr:cNvSpPr>
      </xdr:nvSpPr>
      <xdr:spPr bwMode="auto">
        <a:xfrm>
          <a:off x="1165860" y="18798540"/>
          <a:ext cx="274320" cy="27736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MUNICIPIOS</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1" name="Text Box 65"/>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2" name="Text Box 66"/>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3" name="Text Box 67"/>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4" name="Text Box 68"/>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5" name="Text Box 69"/>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93</xdr:row>
      <xdr:rowOff>0</xdr:rowOff>
    </xdr:from>
    <xdr:to>
      <xdr:col>4</xdr:col>
      <xdr:colOff>0</xdr:colOff>
      <xdr:row>95</xdr:row>
      <xdr:rowOff>0</xdr:rowOff>
    </xdr:to>
    <xdr:sp macro="" textlink="">
      <xdr:nvSpPr>
        <xdr:cNvPr id="36" name="Text Box 70"/>
        <xdr:cNvSpPr txBox="1">
          <a:spLocks noChangeArrowheads="1"/>
        </xdr:cNvSpPr>
      </xdr:nvSpPr>
      <xdr:spPr bwMode="auto">
        <a:xfrm>
          <a:off x="1165860" y="18127980"/>
          <a:ext cx="1569720" cy="6705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2</xdr:col>
      <xdr:colOff>0</xdr:colOff>
      <xdr:row>90</xdr:row>
      <xdr:rowOff>0</xdr:rowOff>
    </xdr:from>
    <xdr:to>
      <xdr:col>11</xdr:col>
      <xdr:colOff>0</xdr:colOff>
      <xdr:row>92</xdr:row>
      <xdr:rowOff>180975</xdr:rowOff>
    </xdr:to>
    <xdr:sp macro="" textlink="">
      <xdr:nvSpPr>
        <xdr:cNvPr id="37" name="Text Box 71"/>
        <xdr:cNvSpPr txBox="1">
          <a:spLocks noChangeArrowheads="1"/>
        </xdr:cNvSpPr>
      </xdr:nvSpPr>
      <xdr:spPr bwMode="auto">
        <a:xfrm>
          <a:off x="1165860" y="17647920"/>
          <a:ext cx="6202680" cy="478155"/>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13. </a:t>
          </a:r>
          <a:r>
            <a:rPr lang="es-ES" sz="1000" b="0" i="0" u="none" strike="noStrike" baseline="0">
              <a:solidFill>
                <a:srgbClr val="000000"/>
              </a:solidFill>
              <a:latin typeface="Arial"/>
              <a:cs typeface="Arial"/>
            </a:rPr>
            <a:t>Atención psicológica. Municipios y mancomunidades del THB con servicio de atención psicológica. Casos nuevos de mujeres con problemática de violencia intrafamiliar. 2023.</a:t>
          </a:r>
        </a:p>
      </xdr:txBody>
    </xdr:sp>
    <xdr:clientData/>
  </xdr:twoCellAnchor>
  <xdr:twoCellAnchor>
    <xdr:from>
      <xdr:col>2</xdr:col>
      <xdr:colOff>95250</xdr:colOff>
      <xdr:row>38</xdr:row>
      <xdr:rowOff>1</xdr:rowOff>
    </xdr:from>
    <xdr:to>
      <xdr:col>11</xdr:col>
      <xdr:colOff>0</xdr:colOff>
      <xdr:row>48</xdr:row>
      <xdr:rowOff>1</xdr:rowOff>
    </xdr:to>
    <xdr:sp macro="" textlink="">
      <xdr:nvSpPr>
        <xdr:cNvPr id="38" name="Text Box 31"/>
        <xdr:cNvSpPr txBox="1">
          <a:spLocks noChangeArrowheads="1"/>
        </xdr:cNvSpPr>
      </xdr:nvSpPr>
      <xdr:spPr bwMode="auto">
        <a:xfrm>
          <a:off x="1261110" y="7642861"/>
          <a:ext cx="6107430" cy="17907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algn="l" rtl="0">
            <a:defRPr sz="1000"/>
          </a:pPr>
          <a:r>
            <a:rPr lang="es-ES" sz="900" b="1" i="0" u="none" strike="noStrike" baseline="30000">
              <a:solidFill>
                <a:srgbClr val="000000"/>
              </a:solidFill>
              <a:latin typeface="Arial"/>
              <a:cs typeface="Arial"/>
            </a:rPr>
            <a:t>1</a:t>
          </a:r>
          <a:r>
            <a:rPr lang="es-ES" sz="800" b="1" i="0" u="none" strike="noStrike" baseline="0">
              <a:solidFill>
                <a:srgbClr val="000000"/>
              </a:solidFill>
              <a:latin typeface="Arial"/>
              <a:cs typeface="Arial"/>
            </a:rPr>
            <a:t> </a:t>
          </a:r>
          <a:r>
            <a:rPr lang="es-ES" sz="800" b="0" i="0" u="none" strike="noStrike" baseline="0">
              <a:solidFill>
                <a:srgbClr val="000000"/>
              </a:solidFill>
              <a:latin typeface="Arial"/>
              <a:cs typeface="Arial"/>
            </a:rPr>
            <a:t>La mayoría de los recursos de atención psicológica de las entidades locales del THB no son específicos de violencia, sino que atienden todas las problemáticas, a excepción de los de Barakaldo y Santurtzi, orientados al tratamiento de violencia intrafamiliar.</a:t>
          </a:r>
          <a:endParaRPr lang="es-ES" sz="800" b="0" i="0" u="none" strike="noStrike" baseline="30000">
            <a:solidFill>
              <a:srgbClr val="FF0000"/>
            </a:solidFill>
            <a:latin typeface="Arial"/>
            <a:cs typeface="Arial"/>
          </a:endParaRPr>
        </a:p>
        <a:p>
          <a:pPr algn="l" rtl="0">
            <a:defRPr sz="1000"/>
          </a:pPr>
          <a:r>
            <a:rPr lang="es-ES" sz="1000" b="1" i="0" u="none" strike="noStrike" baseline="30000">
              <a:solidFill>
                <a:sysClr val="windowText" lastClr="000000"/>
              </a:solidFill>
              <a:latin typeface="Arial"/>
              <a:cs typeface="Arial"/>
            </a:rPr>
            <a:t>2</a:t>
          </a:r>
          <a:r>
            <a:rPr lang="es-ES" sz="900" b="1" i="0" u="none" strike="noStrike" baseline="30000">
              <a:solidFill>
                <a:sysClr val="windowText" lastClr="000000"/>
              </a:solidFill>
              <a:latin typeface="Arial"/>
              <a:cs typeface="Arial"/>
            </a:rPr>
            <a:t>  </a:t>
          </a:r>
          <a:r>
            <a:rPr lang="es-ES" sz="800" b="0" i="0" u="none" strike="noStrike" baseline="0">
              <a:solidFill>
                <a:sysClr val="windowText" lastClr="000000"/>
              </a:solidFill>
              <a:latin typeface="Arial"/>
              <a:cs typeface="Arial"/>
            </a:rPr>
            <a:t>Total de mujeres del municipio o de la mancomunidad, según datos del INE, independientemente de la edad en 2023 ya que los datos de usuarias del servicio corresponden a dicho año. Fuente: INE. Padrón de habitantes 01/01/2023, Real Decreto 1085/2023, de 5 de diciembre.</a:t>
          </a:r>
        </a:p>
        <a:p>
          <a:pPr algn="l" rtl="0">
            <a:defRPr sz="1000"/>
          </a:pPr>
          <a:r>
            <a:rPr lang="es-ES" sz="1000" b="1" i="0" u="none" strike="noStrike" baseline="30000">
              <a:solidFill>
                <a:sysClr val="windowText" lastClr="000000"/>
              </a:solidFill>
              <a:latin typeface="Arial"/>
              <a:cs typeface="Arial"/>
            </a:rPr>
            <a:t>3</a:t>
          </a:r>
          <a:r>
            <a:rPr lang="es-ES" sz="800" b="0" i="0" u="none" strike="noStrike" baseline="0">
              <a:solidFill>
                <a:sysClr val="windowText" lastClr="000000"/>
              </a:solidFill>
              <a:latin typeface="Arial"/>
              <a:cs typeface="Arial"/>
            </a:rPr>
            <a:t>  En las que concurran violencia de pareja/expareja, intrafamiliar y/o violencia sexual, aunque éste no hubie</a:t>
          </a:r>
          <a:r>
            <a:rPr lang="es-ES" sz="800" b="0" i="0" u="none" strike="noStrike" baseline="0">
              <a:solidFill>
                <a:srgbClr val="000000"/>
              </a:solidFill>
              <a:latin typeface="Arial"/>
              <a:cs typeface="Arial"/>
            </a:rPr>
            <a:t>ra sido el motivo de la consulta.</a:t>
          </a:r>
          <a:endParaRPr lang="es-ES" sz="800" b="0" i="0" u="none" strike="noStrike" baseline="0">
            <a:solidFill>
              <a:srgbClr val="FF0000"/>
            </a:solidFill>
            <a:latin typeface="Arial"/>
            <a:cs typeface="Arial"/>
          </a:endParaRPr>
        </a:p>
        <a:p>
          <a:pPr algn="l" rtl="0">
            <a:defRPr sz="1000"/>
          </a:pPr>
          <a:r>
            <a:rPr lang="es-ES" sz="1000" b="1" i="0" u="none" strike="noStrike" baseline="30000">
              <a:solidFill>
                <a:srgbClr val="000000"/>
              </a:solidFill>
              <a:latin typeface="Arial"/>
              <a:cs typeface="Arial"/>
            </a:rPr>
            <a:t>4</a:t>
          </a:r>
          <a:r>
            <a:rPr lang="es-ES" sz="800" b="0" i="0" u="none" strike="noStrike" baseline="0">
              <a:solidFill>
                <a:srgbClr val="000000"/>
              </a:solidFill>
              <a:latin typeface="Arial"/>
              <a:cs typeface="Arial"/>
            </a:rPr>
            <a:t>  El Ayuntamiento de Bilbao deriva los casos de atención psicológica de violencia machista contra las mujeres al Servicio de Atención Psicológica de la Diputación Foral de Bizkaia, y únicamente en el supuesto de que desde éste no se pueda atender con rapidez a los casos derivados, el Ayuntamiento remitiría éstos a los Módulos Psicosociales (Auzolan, Deusto-San Ignacio y Rekalde), con quienes dispone de un Convenio. En 2023, los casos de mujeres víctimas de violencia atendidas por el Servicio de Mujer del Ayuntamiento de Bilbao que precisaban atención psicológica se han derivado al Servicio de Atención Psicológica de la Diputación Foral de Bizkaia.</a:t>
          </a:r>
        </a:p>
        <a:p>
          <a:pPr algn="l" rtl="0">
            <a:defRPr sz="1000"/>
          </a:pPr>
          <a:r>
            <a:rPr lang="es-ES" sz="1000" b="0" i="0" u="none" strike="noStrike" baseline="30000">
              <a:solidFill>
                <a:srgbClr val="000000"/>
              </a:solidFill>
              <a:latin typeface="Arial"/>
              <a:cs typeface="Arial"/>
            </a:rPr>
            <a:t>5</a:t>
          </a:r>
          <a:r>
            <a:rPr lang="es-ES" sz="1000" b="0" i="0" u="none" strike="noStrike" baseline="0">
              <a:solidFill>
                <a:srgbClr val="000000"/>
              </a:solidFill>
              <a:latin typeface="Arial"/>
              <a:cs typeface="Arial"/>
            </a:rPr>
            <a:t> </a:t>
          </a:r>
          <a:r>
            <a:rPr lang="es-ES" sz="800" b="0" i="0" u="none" strike="noStrike" baseline="0">
              <a:solidFill>
                <a:srgbClr val="000000"/>
              </a:solidFill>
              <a:latin typeface="Arial"/>
              <a:cs typeface="Arial"/>
            </a:rPr>
            <a:t>La suma por tipo de violencia no coincide con el total de mujeres, al concurrir más de un tipo en algunos casos. </a:t>
          </a:r>
          <a:endParaRPr lang="es-ES" sz="800" b="0" i="0" u="none" strike="noStrike" baseline="0">
            <a:solidFill>
              <a:srgbClr val="FF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s-ES" sz="800" b="0" i="0" baseline="0">
              <a:effectLst/>
              <a:latin typeface="Arial" pitchFamily="34" charset="0"/>
              <a:ea typeface="+mn-ea"/>
              <a:cs typeface="Arial" pitchFamily="34" charset="0"/>
            </a:rPr>
            <a:t>(') Dato no disponible. </a:t>
          </a:r>
          <a:endParaRPr lang="es-ES" sz="800" b="0" i="0" u="none" strike="noStrike" baseline="0">
            <a:solidFill>
              <a:srgbClr val="000000"/>
            </a:solidFill>
            <a:latin typeface="Arial"/>
            <a:cs typeface="Arial"/>
          </a:endParaRPr>
        </a:p>
      </xdr:txBody>
    </xdr:sp>
    <xdr:clientData/>
  </xdr:twoCellAnchor>
  <xdr:twoCellAnchor>
    <xdr:from>
      <xdr:col>2</xdr:col>
      <xdr:colOff>0</xdr:colOff>
      <xdr:row>55</xdr:row>
      <xdr:rowOff>0</xdr:rowOff>
    </xdr:from>
    <xdr:to>
      <xdr:col>4</xdr:col>
      <xdr:colOff>0</xdr:colOff>
      <xdr:row>55</xdr:row>
      <xdr:rowOff>0</xdr:rowOff>
    </xdr:to>
    <xdr:sp macro="" textlink="">
      <xdr:nvSpPr>
        <xdr:cNvPr id="39" name="Text Box 2871"/>
        <xdr:cNvSpPr txBox="1">
          <a:spLocks noChangeArrowheads="1"/>
        </xdr:cNvSpPr>
      </xdr:nvSpPr>
      <xdr:spPr bwMode="auto">
        <a:xfrm>
          <a:off x="1165860" y="1086612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ASESORAMIENTO JURÍDICO</a:t>
          </a:r>
        </a:p>
      </xdr:txBody>
    </xdr:sp>
    <xdr:clientData/>
  </xdr:twoCellAnchor>
  <xdr:twoCellAnchor>
    <xdr:from>
      <xdr:col>2</xdr:col>
      <xdr:colOff>0</xdr:colOff>
      <xdr:row>55</xdr:row>
      <xdr:rowOff>0</xdr:rowOff>
    </xdr:from>
    <xdr:to>
      <xdr:col>4</xdr:col>
      <xdr:colOff>0</xdr:colOff>
      <xdr:row>55</xdr:row>
      <xdr:rowOff>0</xdr:rowOff>
    </xdr:to>
    <xdr:sp macro="" textlink="">
      <xdr:nvSpPr>
        <xdr:cNvPr id="40" name="Text Box 2873"/>
        <xdr:cNvSpPr txBox="1">
          <a:spLocks noChangeArrowheads="1"/>
        </xdr:cNvSpPr>
      </xdr:nvSpPr>
      <xdr:spPr bwMode="auto">
        <a:xfrm>
          <a:off x="1165860" y="1086612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2</xdr:col>
      <xdr:colOff>95249</xdr:colOff>
      <xdr:row>84</xdr:row>
      <xdr:rowOff>0</xdr:rowOff>
    </xdr:from>
    <xdr:to>
      <xdr:col>10</xdr:col>
      <xdr:colOff>638174</xdr:colOff>
      <xdr:row>89</xdr:row>
      <xdr:rowOff>85724</xdr:rowOff>
    </xdr:to>
    <xdr:sp macro="" textlink="">
      <xdr:nvSpPr>
        <xdr:cNvPr id="41" name="Text Box 50"/>
        <xdr:cNvSpPr txBox="1">
          <a:spLocks noChangeArrowheads="1"/>
        </xdr:cNvSpPr>
      </xdr:nvSpPr>
      <xdr:spPr bwMode="auto">
        <a:xfrm>
          <a:off x="1261109" y="16543020"/>
          <a:ext cx="6090285" cy="100774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algn="l" rtl="0">
            <a:defRPr sz="1000"/>
          </a:pPr>
          <a:r>
            <a:rPr lang="es-ES" sz="1000" b="1" i="0" u="none" strike="noStrike" baseline="30000">
              <a:solidFill>
                <a:srgbClr val="000000"/>
              </a:solidFill>
              <a:latin typeface="Arial"/>
              <a:cs typeface="Arial"/>
            </a:rPr>
            <a:t>1</a:t>
          </a:r>
          <a:r>
            <a:rPr lang="es-ES" sz="800" b="0" i="0" u="none" strike="noStrike" baseline="30000">
              <a:solidFill>
                <a:srgbClr val="000000"/>
              </a:solidFill>
              <a:latin typeface="Arial"/>
              <a:cs typeface="Arial"/>
            </a:rPr>
            <a:t>  </a:t>
          </a:r>
          <a:r>
            <a:rPr lang="es-ES" sz="800" b="0" i="0" baseline="0">
              <a:effectLst/>
              <a:latin typeface="Arial" panose="020B0604020202020204" pitchFamily="34" charset="0"/>
              <a:ea typeface="+mn-ea"/>
              <a:cs typeface="Arial" panose="020B0604020202020204" pitchFamily="34" charset="0"/>
            </a:rPr>
            <a:t>El Ayuntamiento de Bilbao deriva los casos de atención psicológica de violencia machista contra las mujeres al Servicio de Atención Psicológica de la Diputación Foral de Bizkaia, y únicamente en el supuesto de que desde éste no se pueda atender con rapidez a los casos derivados, el Ayuntamiento remitiría éstos a los Módulos Psicosociales (Auzolan, Deusto-San Ignacio y Rekalde), con quienes dispone de un Convenio. En 2023, los casos de mujeres víctimas de violencia atendidas por el Servicio de Mujer del Ayuntamiento de Bilbao que precisaban atención psicológica se han derivado al Servicio de Atención Psicológica de la Diputación Foral de Bizkaia</a:t>
          </a:r>
          <a:r>
            <a:rPr lang="es-ES" sz="800" b="0" i="0" u="none" strike="noStrike" baseline="0">
              <a:solidFill>
                <a:srgbClr val="000000"/>
              </a:solidFill>
              <a:latin typeface="Arial"/>
              <a:cs typeface="Arial"/>
            </a:rPr>
            <a:t>.</a:t>
          </a:r>
        </a:p>
        <a:p>
          <a:pPr marL="0" marR="0" indent="0" algn="l" defTabSz="914400" rtl="0" eaLnBrk="1" fontAlgn="auto" latinLnBrk="0" hangingPunct="1">
            <a:lnSpc>
              <a:spcPct val="100000"/>
            </a:lnSpc>
            <a:spcBef>
              <a:spcPts val="0"/>
            </a:spcBef>
            <a:spcAft>
              <a:spcPts val="0"/>
            </a:spcAft>
            <a:buClrTx/>
            <a:buSzTx/>
            <a:buFontTx/>
            <a:buNone/>
            <a:tabLst/>
            <a:defRPr sz="1000"/>
          </a:pPr>
          <a:r>
            <a:rPr lang="es-ES" sz="800" b="0" i="0" baseline="0">
              <a:effectLst/>
              <a:latin typeface="Arial" pitchFamily="34" charset="0"/>
              <a:ea typeface="+mn-ea"/>
              <a:cs typeface="Arial" pitchFamily="34" charset="0"/>
            </a:rPr>
            <a:t>(') Dato no disponible. </a:t>
          </a:r>
          <a:endParaRPr lang="es-ES" sz="1000" b="0" i="0" u="none" strike="noStrike" baseline="30000">
            <a:solidFill>
              <a:srgbClr val="000000"/>
            </a:solidFill>
            <a:latin typeface="Arial"/>
            <a:cs typeface="Arial"/>
          </a:endParaRPr>
        </a:p>
      </xdr:txBody>
    </xdr:sp>
    <xdr:clientData/>
  </xdr:twoCellAnchor>
  <xdr:twoCellAnchor>
    <xdr:from>
      <xdr:col>2</xdr:col>
      <xdr:colOff>76201</xdr:colOff>
      <xdr:row>125</xdr:row>
      <xdr:rowOff>1</xdr:rowOff>
    </xdr:from>
    <xdr:to>
      <xdr:col>10</xdr:col>
      <xdr:colOff>555626</xdr:colOff>
      <xdr:row>129</xdr:row>
      <xdr:rowOff>158750</xdr:rowOff>
    </xdr:to>
    <xdr:sp macro="" textlink="">
      <xdr:nvSpPr>
        <xdr:cNvPr id="42" name="Text Box 72"/>
        <xdr:cNvSpPr txBox="1">
          <a:spLocks noChangeArrowheads="1"/>
        </xdr:cNvSpPr>
      </xdr:nvSpPr>
      <xdr:spPr bwMode="auto">
        <a:xfrm>
          <a:off x="1203326" y="25606376"/>
          <a:ext cx="5861050" cy="98424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algn="l" rtl="0">
            <a:defRPr sz="1000"/>
          </a:pPr>
          <a:r>
            <a:rPr lang="es-ES" sz="1000" b="1" i="0" u="none" strike="noStrike" baseline="30000">
              <a:solidFill>
                <a:srgbClr val="000000"/>
              </a:solidFill>
              <a:latin typeface="Arial"/>
              <a:cs typeface="Arial"/>
            </a:rPr>
            <a:t>1</a:t>
          </a:r>
          <a:r>
            <a:rPr lang="es-ES" sz="800" b="0" i="0" u="none" strike="noStrike" baseline="30000">
              <a:solidFill>
                <a:srgbClr val="000000"/>
              </a:solidFill>
              <a:latin typeface="Arial"/>
              <a:cs typeface="Arial"/>
            </a:rPr>
            <a:t>  </a:t>
          </a:r>
          <a:r>
            <a:rPr lang="es-ES" sz="800" b="0" i="0" baseline="0">
              <a:effectLst/>
              <a:latin typeface="Arial" panose="020B0604020202020204" pitchFamily="34" charset="0"/>
              <a:ea typeface="+mn-ea"/>
              <a:cs typeface="Arial" panose="020B0604020202020204" pitchFamily="34" charset="0"/>
            </a:rPr>
            <a:t>El Ayuntamiento de Bilbao deriva los casos de atención psicológica de violencia machista contra las mujeres al Servicio de Atención Psicológica de la Diputación Foral de Bizkaia, y únicamente en el supuesto de que desde éste no se pueda atender con rapidez a los casos derivados, el Ayuntamiento remitiría éstos a los Módulos Psicosociales (Auzolan, Deusto-San Ignacio y Rekalde), con quienes dispone de un Convenio. En 2023, los casos de mujeres víctimas de violencia atendidas por el Servicio de Mujer del Ayuntamiento de Bilbao que precisaban atención psicológica se han derivado al Servicio de Atención Psicológica de la Diputación Foral de Bizkaia</a:t>
          </a:r>
          <a:r>
            <a:rPr lang="es-ES" sz="800" b="0" i="0" u="none" strike="noStrike" baseline="0">
              <a:solidFill>
                <a:srgbClr val="000000"/>
              </a:solidFill>
              <a:latin typeface="Arial"/>
              <a:cs typeface="Arial"/>
            </a:rPr>
            <a:t>.</a:t>
          </a:r>
        </a:p>
        <a:p>
          <a:pPr marL="0" marR="0" indent="0" algn="l" defTabSz="914400" rtl="0" eaLnBrk="1" fontAlgn="auto" latinLnBrk="0" hangingPunct="1">
            <a:lnSpc>
              <a:spcPct val="100000"/>
            </a:lnSpc>
            <a:spcBef>
              <a:spcPts val="0"/>
            </a:spcBef>
            <a:spcAft>
              <a:spcPts val="0"/>
            </a:spcAft>
            <a:buClrTx/>
            <a:buSzTx/>
            <a:buFontTx/>
            <a:buNone/>
            <a:tabLst/>
            <a:defRPr sz="1000"/>
          </a:pPr>
          <a:r>
            <a:rPr lang="es-ES" sz="800" b="0" i="0" baseline="0">
              <a:effectLst/>
              <a:latin typeface="Arial" pitchFamily="34" charset="0"/>
              <a:ea typeface="+mn-ea"/>
              <a:cs typeface="Arial" pitchFamily="34" charset="0"/>
            </a:rPr>
            <a:t>(') Dato no disponible.</a:t>
          </a:r>
          <a:endParaRPr lang="es-ES" sz="800" b="0" i="0" u="none" strike="noStrike" baseline="0">
            <a:solidFill>
              <a:srgbClr val="000000"/>
            </a:solidFill>
            <a:latin typeface="Arial"/>
            <a:cs typeface="Arial"/>
          </a:endParaRPr>
        </a:p>
      </xdr:txBody>
    </xdr:sp>
    <xdr:clientData/>
  </xdr:twoCellAnchor>
  <xdr:twoCellAnchor editAs="oneCell">
    <xdr:from>
      <xdr:col>0</xdr:col>
      <xdr:colOff>257175</xdr:colOff>
      <xdr:row>1</xdr:row>
      <xdr:rowOff>98148</xdr:rowOff>
    </xdr:from>
    <xdr:to>
      <xdr:col>1</xdr:col>
      <xdr:colOff>180308</xdr:colOff>
      <xdr:row>3</xdr:row>
      <xdr:rowOff>66716</xdr:rowOff>
    </xdr:to>
    <xdr:pic>
      <xdr:nvPicPr>
        <xdr:cNvPr id="43" name="42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6268"/>
          <a:ext cx="700373" cy="273368"/>
        </a:xfrm>
        <a:prstGeom prst="rect">
          <a:avLst/>
        </a:prstGeom>
      </xdr:spPr>
    </xdr:pic>
    <xdr:clientData/>
  </xdr:twoCellAnchor>
  <xdr:twoCellAnchor editAs="oneCell">
    <xdr:from>
      <xdr:col>2</xdr:col>
      <xdr:colOff>0</xdr:colOff>
      <xdr:row>1</xdr:row>
      <xdr:rowOff>0</xdr:rowOff>
    </xdr:from>
    <xdr:to>
      <xdr:col>4</xdr:col>
      <xdr:colOff>353291</xdr:colOff>
      <xdr:row>4</xdr:row>
      <xdr:rowOff>6927</xdr:rowOff>
    </xdr:to>
    <xdr:pic>
      <xdr:nvPicPr>
        <xdr:cNvPr id="44" name="43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65860" y="198120"/>
          <a:ext cx="1923011" cy="464127"/>
        </a:xfrm>
        <a:prstGeom prst="rect">
          <a:avLst/>
        </a:prstGeom>
      </xdr:spPr>
    </xdr:pic>
    <xdr:clientData/>
  </xdr:twoCellAnchor>
  <xdr:twoCellAnchor>
    <xdr:from>
      <xdr:col>2</xdr:col>
      <xdr:colOff>0</xdr:colOff>
      <xdr:row>150</xdr:row>
      <xdr:rowOff>85725</xdr:rowOff>
    </xdr:from>
    <xdr:to>
      <xdr:col>3</xdr:col>
      <xdr:colOff>0</xdr:colOff>
      <xdr:row>153</xdr:row>
      <xdr:rowOff>66675</xdr:rowOff>
    </xdr:to>
    <xdr:sp macro="" textlink="">
      <xdr:nvSpPr>
        <xdr:cNvPr id="45" name="Text Box 63"/>
        <xdr:cNvSpPr txBox="1">
          <a:spLocks noChangeArrowheads="1"/>
        </xdr:cNvSpPr>
      </xdr:nvSpPr>
      <xdr:spPr bwMode="auto">
        <a:xfrm>
          <a:off x="1133475" y="29375100"/>
          <a:ext cx="266700" cy="581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MANC.</a:t>
          </a:r>
        </a:p>
      </xdr:txBody>
    </xdr:sp>
    <xdr:clientData/>
  </xdr:twoCellAnchor>
  <xdr:twoCellAnchor>
    <xdr:from>
      <xdr:col>2</xdr:col>
      <xdr:colOff>0</xdr:colOff>
      <xdr:row>135</xdr:row>
      <xdr:rowOff>0</xdr:rowOff>
    </xdr:from>
    <xdr:to>
      <xdr:col>3</xdr:col>
      <xdr:colOff>0</xdr:colOff>
      <xdr:row>148</xdr:row>
      <xdr:rowOff>0</xdr:rowOff>
    </xdr:to>
    <xdr:sp macro="" textlink="">
      <xdr:nvSpPr>
        <xdr:cNvPr id="46" name="Text Box 64"/>
        <xdr:cNvSpPr txBox="1">
          <a:spLocks noChangeArrowheads="1"/>
        </xdr:cNvSpPr>
      </xdr:nvSpPr>
      <xdr:spPr bwMode="auto">
        <a:xfrm>
          <a:off x="1133475" y="19059525"/>
          <a:ext cx="266700" cy="30003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MUNICIPIOS</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47" name="Text Box 65"/>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48" name="Text Box 66"/>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49" name="Text Box 67"/>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50" name="Text Box 68"/>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134</xdr:row>
      <xdr:rowOff>0</xdr:rowOff>
    </xdr:from>
    <xdr:to>
      <xdr:col>4</xdr:col>
      <xdr:colOff>0</xdr:colOff>
      <xdr:row>135</xdr:row>
      <xdr:rowOff>0</xdr:rowOff>
    </xdr:to>
    <xdr:sp macro="" textlink="">
      <xdr:nvSpPr>
        <xdr:cNvPr id="51" name="Text Box 69"/>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133</xdr:row>
      <xdr:rowOff>0</xdr:rowOff>
    </xdr:from>
    <xdr:to>
      <xdr:col>4</xdr:col>
      <xdr:colOff>0</xdr:colOff>
      <xdr:row>135</xdr:row>
      <xdr:rowOff>0</xdr:rowOff>
    </xdr:to>
    <xdr:sp macro="" textlink="">
      <xdr:nvSpPr>
        <xdr:cNvPr id="52" name="Text Box 70"/>
        <xdr:cNvSpPr txBox="1">
          <a:spLocks noChangeArrowheads="1"/>
        </xdr:cNvSpPr>
      </xdr:nvSpPr>
      <xdr:spPr bwMode="auto">
        <a:xfrm>
          <a:off x="1133475" y="18383250"/>
          <a:ext cx="1524000"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2</xdr:col>
      <xdr:colOff>0</xdr:colOff>
      <xdr:row>130</xdr:row>
      <xdr:rowOff>0</xdr:rowOff>
    </xdr:from>
    <xdr:to>
      <xdr:col>10</xdr:col>
      <xdr:colOff>254000</xdr:colOff>
      <xdr:row>132</xdr:row>
      <xdr:rowOff>0</xdr:rowOff>
    </xdr:to>
    <xdr:sp macro="" textlink="">
      <xdr:nvSpPr>
        <xdr:cNvPr id="53" name="Text Box 71"/>
        <xdr:cNvSpPr txBox="1">
          <a:spLocks noChangeArrowheads="1"/>
        </xdr:cNvSpPr>
      </xdr:nvSpPr>
      <xdr:spPr bwMode="auto">
        <a:xfrm>
          <a:off x="1133475" y="25850850"/>
          <a:ext cx="56451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14. </a:t>
          </a:r>
          <a:r>
            <a:rPr lang="es-ES" sz="1000" b="0" i="0" u="none" strike="noStrike" baseline="0">
              <a:solidFill>
                <a:srgbClr val="000000"/>
              </a:solidFill>
              <a:latin typeface="Arial"/>
              <a:cs typeface="Arial"/>
            </a:rPr>
            <a:t>Atención psicológica. Municipios y mancomunidades del THB con servicio de atención psicológica. Casos nuevos de mujeres con problemática de violencia sexual. 2023.</a:t>
          </a:r>
        </a:p>
      </xdr:txBody>
    </xdr:sp>
    <xdr:clientData/>
  </xdr:twoCellAnchor>
  <xdr:twoCellAnchor>
    <xdr:from>
      <xdr:col>2</xdr:col>
      <xdr:colOff>76200</xdr:colOff>
      <xdr:row>165</xdr:row>
      <xdr:rowOff>1</xdr:rowOff>
    </xdr:from>
    <xdr:to>
      <xdr:col>11</xdr:col>
      <xdr:colOff>0</xdr:colOff>
      <xdr:row>170</xdr:row>
      <xdr:rowOff>2</xdr:rowOff>
    </xdr:to>
    <xdr:sp macro="" textlink="">
      <xdr:nvSpPr>
        <xdr:cNvPr id="54" name="Text Box 72"/>
        <xdr:cNvSpPr txBox="1">
          <a:spLocks noChangeArrowheads="1"/>
        </xdr:cNvSpPr>
      </xdr:nvSpPr>
      <xdr:spPr bwMode="auto">
        <a:xfrm>
          <a:off x="1209675" y="25012651"/>
          <a:ext cx="5953125" cy="103822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algn="l" rtl="0">
            <a:defRPr sz="1000"/>
          </a:pPr>
          <a:r>
            <a:rPr lang="es-ES" sz="1000" b="1" i="0" u="none" strike="noStrike" baseline="30000">
              <a:solidFill>
                <a:srgbClr val="000000"/>
              </a:solidFill>
              <a:latin typeface="Arial"/>
              <a:cs typeface="Arial"/>
            </a:rPr>
            <a:t>1</a:t>
          </a:r>
          <a:r>
            <a:rPr lang="es-ES" sz="800" b="0" i="0" u="none" strike="noStrike" baseline="30000">
              <a:solidFill>
                <a:srgbClr val="000000"/>
              </a:solidFill>
              <a:latin typeface="Arial"/>
              <a:cs typeface="Arial"/>
            </a:rPr>
            <a:t>  </a:t>
          </a:r>
          <a:r>
            <a:rPr lang="es-ES" sz="800" b="0" i="0" baseline="0">
              <a:effectLst/>
              <a:latin typeface="Arial" panose="020B0604020202020204" pitchFamily="34" charset="0"/>
              <a:ea typeface="+mn-ea"/>
              <a:cs typeface="Arial" panose="020B0604020202020204" pitchFamily="34" charset="0"/>
            </a:rPr>
            <a:t>El Ayuntamiento de Bilbao deriva los casos de atención psicológica de violencia machista contra las mujeres al Servicio de Atención Psicológica de la Diputación Foral de Bizkaia, y únicamente en el supuesto de que desde éste no se pueda atender con rapidez a los casos derivados, el Ayuntamiento remitiría éstos a los Módulos Psicosociales (Auzolan, Deusto-San Ignacio y Rekalde), con quienes dispone de un Convenio. En 2023, los casos de mujeres víctimas de violencia atendidas por el Servicio de Mujer del Ayuntamiento de Bilbao que precisaban atención psicológica se han derivado al Servicio de Atención Psicológica de la Diputación Foral de Bizkaia</a:t>
          </a:r>
          <a:r>
            <a:rPr lang="es-ES" sz="800" b="0" i="0" u="none" strike="noStrike" baseline="0">
              <a:solidFill>
                <a:srgbClr val="000000"/>
              </a:solidFill>
              <a:latin typeface="Arial"/>
              <a:cs typeface="Arial"/>
            </a:rPr>
            <a:t>.</a:t>
          </a:r>
        </a:p>
        <a:p>
          <a:pPr marL="0" marR="0" indent="0" algn="l" defTabSz="914400" rtl="0" eaLnBrk="1" fontAlgn="auto" latinLnBrk="0" hangingPunct="1">
            <a:lnSpc>
              <a:spcPct val="100000"/>
            </a:lnSpc>
            <a:spcBef>
              <a:spcPts val="0"/>
            </a:spcBef>
            <a:spcAft>
              <a:spcPts val="0"/>
            </a:spcAft>
            <a:buClrTx/>
            <a:buSzTx/>
            <a:buFontTx/>
            <a:buNone/>
            <a:tabLst/>
            <a:defRPr sz="1000"/>
          </a:pPr>
          <a:r>
            <a:rPr lang="es-ES" sz="800" b="0" i="0" baseline="0">
              <a:effectLst/>
              <a:latin typeface="Arial" pitchFamily="34" charset="0"/>
              <a:ea typeface="+mn-ea"/>
              <a:cs typeface="Arial" pitchFamily="34" charset="0"/>
            </a:rPr>
            <a:t>(') Dato no disponible.</a:t>
          </a:r>
          <a:endParaRPr lang="es-ES" sz="800" b="0" i="0" u="none" strike="noStrike" baseline="0">
            <a:solidFill>
              <a:srgbClr val="000000"/>
            </a:solidFill>
            <a:latin typeface="Arial"/>
            <a:cs typeface="Arial"/>
          </a:endParaRPr>
        </a:p>
      </xdr:txBody>
    </xdr:sp>
    <xdr:clientData/>
  </xdr:twoCellAnchor>
  <xdr:twoCellAnchor>
    <xdr:from>
      <xdr:col>4</xdr:col>
      <xdr:colOff>0</xdr:colOff>
      <xdr:row>52</xdr:row>
      <xdr:rowOff>0</xdr:rowOff>
    </xdr:from>
    <xdr:to>
      <xdr:col>5</xdr:col>
      <xdr:colOff>0</xdr:colOff>
      <xdr:row>54</xdr:row>
      <xdr:rowOff>0</xdr:rowOff>
    </xdr:to>
    <xdr:sp macro="" textlink="">
      <xdr:nvSpPr>
        <xdr:cNvPr id="56" name="Text Box 28"/>
        <xdr:cNvSpPr txBox="1">
          <a:spLocks noChangeArrowheads="1"/>
        </xdr:cNvSpPr>
      </xdr:nvSpPr>
      <xdr:spPr bwMode="auto">
        <a:xfrm>
          <a:off x="2657475" y="10153650"/>
          <a:ext cx="628650"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MUJERES </a:t>
          </a:r>
          <a:r>
            <a:rPr lang="es-ES" sz="800" b="0" i="0" u="none" strike="noStrike" baseline="0">
              <a:solidFill>
                <a:srgbClr val="000000"/>
              </a:solidFill>
              <a:latin typeface="Arial"/>
              <a:cs typeface="Arial"/>
            </a:rPr>
            <a:t>(casos nuevos)</a:t>
          </a:r>
        </a:p>
      </xdr:txBody>
    </xdr:sp>
    <xdr:clientData/>
  </xdr:twoCellAnchor>
  <xdr:twoCellAnchor>
    <xdr:from>
      <xdr:col>3</xdr:col>
      <xdr:colOff>1257299</xdr:colOff>
      <xdr:row>93</xdr:row>
      <xdr:rowOff>0</xdr:rowOff>
    </xdr:from>
    <xdr:to>
      <xdr:col>5</xdr:col>
      <xdr:colOff>0</xdr:colOff>
      <xdr:row>95</xdr:row>
      <xdr:rowOff>0</xdr:rowOff>
    </xdr:to>
    <xdr:sp macro="" textlink="">
      <xdr:nvSpPr>
        <xdr:cNvPr id="57" name="Text Box 28"/>
        <xdr:cNvSpPr txBox="1">
          <a:spLocks noChangeArrowheads="1"/>
        </xdr:cNvSpPr>
      </xdr:nvSpPr>
      <xdr:spPr bwMode="auto">
        <a:xfrm>
          <a:off x="2657474" y="18354675"/>
          <a:ext cx="628651"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MUJERES</a:t>
          </a:r>
          <a:r>
            <a:rPr lang="es-ES" sz="800" b="1" i="0" u="none" strike="noStrike" baseline="0">
              <a:solidFill>
                <a:srgbClr val="000000"/>
              </a:solidFill>
              <a:latin typeface="Arial"/>
              <a:cs typeface="Arial"/>
            </a:rPr>
            <a:t> </a:t>
          </a:r>
          <a:r>
            <a:rPr lang="es-ES" sz="800" b="0" i="0" u="none" strike="noStrike" baseline="0">
              <a:solidFill>
                <a:srgbClr val="000000"/>
              </a:solidFill>
              <a:latin typeface="Arial"/>
              <a:cs typeface="Arial"/>
            </a:rPr>
            <a:t>(casos nuevos)</a:t>
          </a:r>
        </a:p>
      </xdr:txBody>
    </xdr:sp>
    <xdr:clientData/>
  </xdr:twoCellAnchor>
  <xdr:twoCellAnchor>
    <xdr:from>
      <xdr:col>4</xdr:col>
      <xdr:colOff>0</xdr:colOff>
      <xdr:row>133</xdr:row>
      <xdr:rowOff>9525</xdr:rowOff>
    </xdr:from>
    <xdr:to>
      <xdr:col>5</xdr:col>
      <xdr:colOff>0</xdr:colOff>
      <xdr:row>135</xdr:row>
      <xdr:rowOff>0</xdr:rowOff>
    </xdr:to>
    <xdr:sp macro="" textlink="">
      <xdr:nvSpPr>
        <xdr:cNvPr id="58" name="Text Box 28"/>
        <xdr:cNvSpPr txBox="1">
          <a:spLocks noChangeArrowheads="1"/>
        </xdr:cNvSpPr>
      </xdr:nvSpPr>
      <xdr:spPr bwMode="auto">
        <a:xfrm>
          <a:off x="2657475" y="26527125"/>
          <a:ext cx="628650" cy="666750"/>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MUJERES</a:t>
          </a:r>
          <a:r>
            <a:rPr lang="es-ES" sz="800" b="1" i="0" u="none" strike="noStrike" baseline="0">
              <a:solidFill>
                <a:srgbClr val="000000"/>
              </a:solidFill>
              <a:latin typeface="Arial"/>
              <a:cs typeface="Arial"/>
            </a:rPr>
            <a:t> </a:t>
          </a:r>
          <a:r>
            <a:rPr lang="es-ES" sz="800" b="0" i="0" u="none" strike="noStrike" baseline="0">
              <a:solidFill>
                <a:srgbClr val="000000"/>
              </a:solidFill>
              <a:latin typeface="Arial"/>
              <a:cs typeface="Arial"/>
            </a:rPr>
            <a:t>(casos nuevos)</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pageSetUpPr fitToPage="1"/>
  </sheetPr>
  <dimension ref="C7:J8"/>
  <sheetViews>
    <sheetView showGridLines="0" zoomScaleNormal="100" workbookViewId="0"/>
  </sheetViews>
  <sheetFormatPr baseColWidth="10" defaultRowHeight="12.75" x14ac:dyDescent="0.2"/>
  <cols>
    <col min="1" max="1" width="11.42578125" customWidth="1"/>
    <col min="2" max="2" width="6" customWidth="1"/>
    <col min="3" max="3" width="6.7109375" customWidth="1"/>
  </cols>
  <sheetData>
    <row r="7" spans="3:10" x14ac:dyDescent="0.2">
      <c r="J7" s="626"/>
    </row>
    <row r="8" spans="3:10" ht="15.75" x14ac:dyDescent="0.2">
      <c r="C8" s="688" t="s">
        <v>314</v>
      </c>
    </row>
  </sheetData>
  <pageMargins left="0.6692913385826772" right="0.47244094488188981" top="0.39370078740157483" bottom="0.6692913385826772" header="0.31496062992125984" footer="0.31496062992125984"/>
  <pageSetup paperSize="9" fitToHeight="0" orientation="portrait"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514"/>
  <sheetViews>
    <sheetView showGridLines="0" tabSelected="1" zoomScaleNormal="100" workbookViewId="0"/>
  </sheetViews>
  <sheetFormatPr baseColWidth="10" defaultColWidth="9.140625" defaultRowHeight="12.75" x14ac:dyDescent="0.2"/>
  <cols>
    <col min="1" max="1" width="11.42578125" style="22" customWidth="1"/>
    <col min="2" max="2" width="5.85546875" style="22" customWidth="1"/>
    <col min="3" max="4" width="6.7109375" style="22" customWidth="1"/>
    <col min="5" max="5" width="5.7109375" style="22" customWidth="1"/>
    <col min="6" max="6" width="67.7109375" style="22" customWidth="1"/>
    <col min="7" max="7" width="4.42578125" style="22" customWidth="1"/>
    <col min="8" max="13" width="9.140625" style="22" customWidth="1"/>
    <col min="14" max="14" width="44" style="22" customWidth="1"/>
    <col min="15" max="16384" width="9.140625" style="22"/>
  </cols>
  <sheetData>
    <row r="1" spans="2:16" ht="15.95" customHeight="1" x14ac:dyDescent="0.2">
      <c r="B1" s="21"/>
      <c r="C1" s="21"/>
      <c r="D1" s="21"/>
      <c r="E1" s="21"/>
      <c r="F1" s="21"/>
      <c r="G1" s="21"/>
      <c r="H1" s="21"/>
      <c r="I1" s="21"/>
      <c r="J1" s="21"/>
      <c r="K1" s="21"/>
      <c r="L1" s="21"/>
      <c r="M1" s="21"/>
      <c r="N1" s="21"/>
    </row>
    <row r="2" spans="2:16" ht="12" customHeight="1" x14ac:dyDescent="0.2">
      <c r="B2" s="21"/>
      <c r="C2" s="23"/>
      <c r="D2" s="23"/>
      <c r="E2" s="23"/>
      <c r="F2" s="23"/>
      <c r="G2" s="23"/>
      <c r="H2" s="23"/>
      <c r="I2" s="23"/>
      <c r="J2" s="23"/>
      <c r="K2" s="23"/>
      <c r="L2" s="23"/>
      <c r="M2" s="23"/>
      <c r="N2" s="21"/>
    </row>
    <row r="3" spans="2:16" ht="12" customHeight="1" x14ac:dyDescent="0.2">
      <c r="B3" s="21"/>
      <c r="C3" s="23"/>
      <c r="D3" s="23"/>
      <c r="E3" s="23"/>
      <c r="F3" s="23"/>
      <c r="G3" s="23"/>
      <c r="H3" s="23"/>
      <c r="I3" s="23"/>
      <c r="J3" s="23"/>
      <c r="K3" s="23"/>
      <c r="L3" s="23"/>
      <c r="M3" s="23"/>
      <c r="N3" s="21"/>
    </row>
    <row r="4" spans="2:16" ht="12" customHeight="1" x14ac:dyDescent="0.2">
      <c r="B4" s="21"/>
      <c r="C4" s="23"/>
      <c r="D4" s="23"/>
      <c r="E4" s="23" t="s">
        <v>61</v>
      </c>
      <c r="F4" s="23"/>
      <c r="G4" s="23"/>
      <c r="H4" s="23"/>
      <c r="I4" s="23"/>
      <c r="J4" s="23"/>
      <c r="K4" s="23"/>
      <c r="L4" s="23"/>
      <c r="M4" s="23"/>
      <c r="N4" s="21"/>
    </row>
    <row r="5" spans="2:16" ht="24" customHeight="1" x14ac:dyDescent="0.2"/>
    <row r="6" spans="2:16" ht="18" customHeight="1" x14ac:dyDescent="0.2">
      <c r="C6" s="24" t="s">
        <v>45</v>
      </c>
    </row>
    <row r="7" spans="2:16" ht="15.75" customHeight="1" x14ac:dyDescent="0.2">
      <c r="D7" s="718" t="s">
        <v>0</v>
      </c>
      <c r="E7" s="718"/>
      <c r="F7" s="719"/>
    </row>
    <row r="8" spans="2:16" ht="63.95" customHeight="1" x14ac:dyDescent="0.2">
      <c r="E8" s="720" t="s">
        <v>233</v>
      </c>
      <c r="F8" s="720"/>
    </row>
    <row r="9" spans="2:16" ht="15.95" customHeight="1" x14ac:dyDescent="0.2"/>
    <row r="10" spans="2:16" ht="18" customHeight="1" x14ac:dyDescent="0.2">
      <c r="C10" s="24" t="s">
        <v>46</v>
      </c>
      <c r="D10" s="4"/>
      <c r="E10" s="4"/>
      <c r="F10" s="4"/>
      <c r="G10" s="4"/>
      <c r="H10" s="4"/>
    </row>
    <row r="11" spans="2:16" ht="18" customHeight="1" x14ac:dyDescent="0.2">
      <c r="C11" s="25" t="s">
        <v>48</v>
      </c>
      <c r="D11" s="4"/>
      <c r="E11" s="4"/>
      <c r="F11" s="4"/>
      <c r="G11" s="4"/>
      <c r="H11" s="4"/>
      <c r="I11" s="96"/>
      <c r="J11" s="96"/>
      <c r="K11" s="4"/>
      <c r="L11" s="716"/>
      <c r="M11" s="716"/>
      <c r="N11" s="716"/>
      <c r="O11" s="716"/>
      <c r="P11" s="96"/>
    </row>
    <row r="12" spans="2:16" ht="15.95" customHeight="1" x14ac:dyDescent="0.2">
      <c r="C12" s="4"/>
      <c r="D12" s="4"/>
      <c r="E12" s="4"/>
      <c r="F12" s="4"/>
      <c r="G12" s="4"/>
      <c r="H12" s="4"/>
      <c r="I12" s="96"/>
      <c r="J12" s="96"/>
      <c r="K12" s="556"/>
      <c r="L12" s="557"/>
      <c r="M12" s="558"/>
      <c r="N12" s="557"/>
      <c r="O12" s="558"/>
      <c r="P12" s="96"/>
    </row>
    <row r="13" spans="2:16" ht="15.75" customHeight="1" x14ac:dyDescent="0.2">
      <c r="C13" s="124"/>
      <c r="D13" s="718" t="s">
        <v>205</v>
      </c>
      <c r="E13" s="718"/>
      <c r="F13" s="719"/>
      <c r="G13" s="26"/>
      <c r="H13" s="26"/>
      <c r="I13" s="109"/>
      <c r="J13" s="109"/>
      <c r="K13" s="556"/>
      <c r="L13" s="557"/>
      <c r="M13" s="559"/>
      <c r="N13" s="557"/>
      <c r="O13" s="559"/>
      <c r="P13" s="96"/>
    </row>
    <row r="14" spans="2:16" ht="31.5" customHeight="1" x14ac:dyDescent="0.2">
      <c r="C14" s="4"/>
      <c r="D14" s="4"/>
      <c r="E14" s="721" t="s">
        <v>241</v>
      </c>
      <c r="F14" s="721"/>
      <c r="G14" s="4"/>
      <c r="H14" s="4"/>
      <c r="I14" s="96"/>
      <c r="J14" s="110"/>
      <c r="K14" s="556"/>
      <c r="L14" s="557"/>
      <c r="M14" s="558"/>
      <c r="N14" s="557"/>
      <c r="O14" s="558"/>
      <c r="P14" s="96"/>
    </row>
    <row r="15" spans="2:16" ht="15.75" customHeight="1" x14ac:dyDescent="0.2">
      <c r="C15" s="4"/>
      <c r="D15" s="4"/>
      <c r="F15" s="129" t="s">
        <v>292</v>
      </c>
      <c r="G15" s="4"/>
      <c r="H15" s="4"/>
      <c r="I15" s="96"/>
      <c r="J15" s="96"/>
      <c r="K15" s="556"/>
      <c r="L15" s="557"/>
      <c r="M15" s="559"/>
      <c r="N15" s="557"/>
      <c r="O15" s="559"/>
      <c r="P15" s="96"/>
    </row>
    <row r="16" spans="2:16" ht="31.5" customHeight="1" x14ac:dyDescent="0.2">
      <c r="C16" s="4"/>
      <c r="D16" s="4"/>
      <c r="E16" s="129"/>
      <c r="F16" s="129" t="s">
        <v>293</v>
      </c>
      <c r="G16" s="4"/>
      <c r="H16" s="4"/>
      <c r="K16" s="556"/>
      <c r="L16" s="557"/>
      <c r="M16" s="559"/>
      <c r="N16" s="557"/>
      <c r="O16" s="559"/>
    </row>
    <row r="17" spans="3:15" ht="15.75" customHeight="1" x14ac:dyDescent="0.2">
      <c r="C17" s="4"/>
      <c r="D17" s="4"/>
      <c r="E17" s="129"/>
      <c r="F17" s="129" t="s">
        <v>294</v>
      </c>
      <c r="G17" s="4"/>
      <c r="H17" s="4"/>
      <c r="K17" s="4"/>
      <c r="L17" s="4"/>
      <c r="M17" s="27"/>
      <c r="N17" s="4"/>
      <c r="O17" s="27"/>
    </row>
    <row r="18" spans="3:15" ht="15.75" customHeight="1" x14ac:dyDescent="0.2">
      <c r="C18" s="4"/>
      <c r="D18" s="4"/>
      <c r="E18" s="129"/>
      <c r="F18" s="129" t="s">
        <v>295</v>
      </c>
      <c r="G18" s="4"/>
      <c r="H18" s="4"/>
      <c r="N18" s="470"/>
      <c r="O18" s="471"/>
    </row>
    <row r="19" spans="3:15" ht="15.75" customHeight="1" x14ac:dyDescent="0.2">
      <c r="C19" s="4"/>
      <c r="D19" s="4"/>
      <c r="E19" s="129"/>
      <c r="F19" s="129" t="s">
        <v>296</v>
      </c>
      <c r="G19" s="4"/>
      <c r="H19" s="4"/>
    </row>
    <row r="20" spans="3:15" ht="15.75" customHeight="1" x14ac:dyDescent="0.2">
      <c r="C20" s="4"/>
      <c r="D20" s="4"/>
      <c r="E20" s="129"/>
      <c r="F20" s="129" t="s">
        <v>297</v>
      </c>
      <c r="G20" s="4"/>
      <c r="H20" s="4"/>
    </row>
    <row r="21" spans="3:15" ht="15.95" customHeight="1" x14ac:dyDescent="0.2">
      <c r="C21" s="4"/>
      <c r="D21" s="4"/>
      <c r="F21" s="129" t="s">
        <v>298</v>
      </c>
      <c r="G21" s="4"/>
      <c r="H21" s="4"/>
    </row>
    <row r="22" spans="3:15" ht="15.95" customHeight="1" x14ac:dyDescent="0.2">
      <c r="C22" s="4"/>
      <c r="D22" s="4"/>
      <c r="F22" s="129"/>
      <c r="G22" s="4"/>
      <c r="H22" s="4"/>
    </row>
    <row r="23" spans="3:15" ht="15.75" customHeight="1" x14ac:dyDescent="0.2">
      <c r="C23" s="4"/>
      <c r="D23" s="718" t="s">
        <v>246</v>
      </c>
      <c r="E23" s="718"/>
      <c r="F23" s="719"/>
      <c r="G23" s="26"/>
      <c r="H23" s="26"/>
      <c r="I23" s="26"/>
      <c r="J23" s="26"/>
      <c r="K23" s="26"/>
      <c r="L23" s="26"/>
      <c r="M23" s="26"/>
      <c r="N23" s="26"/>
    </row>
    <row r="24" spans="3:15" ht="32.1" customHeight="1" x14ac:dyDescent="0.2">
      <c r="C24" s="4"/>
      <c r="D24" s="4"/>
      <c r="E24" s="717" t="s">
        <v>299</v>
      </c>
      <c r="F24" s="717"/>
      <c r="G24" s="4"/>
      <c r="H24" s="4"/>
    </row>
    <row r="25" spans="3:15" ht="15.95" customHeight="1" x14ac:dyDescent="0.2">
      <c r="C25" s="4"/>
      <c r="D25" s="4"/>
      <c r="F25" s="129" t="s">
        <v>242</v>
      </c>
      <c r="G25" s="4"/>
      <c r="H25" s="4"/>
    </row>
    <row r="26" spans="3:15" ht="15.95" customHeight="1" x14ac:dyDescent="0.2">
      <c r="C26" s="4"/>
      <c r="D26" s="4"/>
      <c r="F26" s="129" t="s">
        <v>243</v>
      </c>
      <c r="G26" s="4"/>
      <c r="H26" s="4"/>
    </row>
    <row r="27" spans="3:15" ht="15.95" customHeight="1" x14ac:dyDescent="0.2">
      <c r="C27" s="4"/>
      <c r="D27" s="4"/>
      <c r="F27" s="129" t="s">
        <v>244</v>
      </c>
      <c r="G27" s="4"/>
      <c r="H27" s="4"/>
    </row>
    <row r="28" spans="3:15" ht="15.95" customHeight="1" x14ac:dyDescent="0.2">
      <c r="C28" s="4"/>
      <c r="D28" s="4"/>
      <c r="F28" s="129" t="s">
        <v>245</v>
      </c>
      <c r="G28" s="4"/>
      <c r="H28" s="4"/>
    </row>
    <row r="29" spans="3:15" ht="15.95" customHeight="1" x14ac:dyDescent="0.2">
      <c r="C29" s="4"/>
      <c r="D29" s="4"/>
      <c r="F29" s="97"/>
      <c r="G29" s="4"/>
      <c r="H29" s="4"/>
      <c r="J29" s="96"/>
    </row>
    <row r="30" spans="3:15" ht="15.75" customHeight="1" x14ac:dyDescent="0.2">
      <c r="C30" s="4"/>
      <c r="D30" s="718" t="s">
        <v>234</v>
      </c>
      <c r="E30" s="718"/>
      <c r="F30" s="719"/>
      <c r="G30" s="26"/>
      <c r="H30" s="26"/>
      <c r="I30" s="26"/>
      <c r="J30" s="26"/>
      <c r="K30" s="26"/>
      <c r="L30" s="26"/>
      <c r="M30" s="26"/>
      <c r="N30" s="26"/>
    </row>
    <row r="31" spans="3:15" ht="32.25" customHeight="1" x14ac:dyDescent="0.2">
      <c r="C31" s="4"/>
      <c r="D31" s="614"/>
      <c r="E31" s="717" t="s">
        <v>264</v>
      </c>
      <c r="F31" s="717"/>
      <c r="G31" s="26"/>
      <c r="H31" s="26"/>
      <c r="I31" s="26"/>
      <c r="J31" s="26"/>
      <c r="K31" s="26"/>
      <c r="L31" s="26"/>
      <c r="M31" s="26"/>
      <c r="N31" s="26"/>
    </row>
    <row r="32" spans="3:15" ht="31.5" customHeight="1" x14ac:dyDescent="0.2">
      <c r="C32" s="4"/>
      <c r="D32" s="4"/>
      <c r="E32" s="717" t="s">
        <v>300</v>
      </c>
      <c r="F32" s="717"/>
      <c r="G32" s="4"/>
      <c r="H32" s="4"/>
    </row>
    <row r="33" spans="3:14" ht="15.95" customHeight="1" x14ac:dyDescent="0.2">
      <c r="C33" s="4"/>
      <c r="D33" s="4"/>
      <c r="F33" s="129" t="s">
        <v>265</v>
      </c>
      <c r="G33" s="4"/>
      <c r="H33" s="4"/>
    </row>
    <row r="34" spans="3:14" ht="15.95" customHeight="1" x14ac:dyDescent="0.2">
      <c r="C34" s="4"/>
      <c r="D34" s="4"/>
      <c r="F34" s="129" t="s">
        <v>266</v>
      </c>
      <c r="G34" s="4"/>
      <c r="H34" s="4"/>
    </row>
    <row r="35" spans="3:14" ht="15.95" customHeight="1" x14ac:dyDescent="0.2">
      <c r="C35" s="4"/>
      <c r="D35" s="4"/>
      <c r="F35" s="129" t="s">
        <v>267</v>
      </c>
      <c r="G35" s="4"/>
      <c r="H35" s="4"/>
    </row>
    <row r="36" spans="3:14" ht="15.95" customHeight="1" x14ac:dyDescent="0.2">
      <c r="C36" s="4"/>
      <c r="D36" s="4"/>
      <c r="F36" s="129" t="s">
        <v>268</v>
      </c>
      <c r="G36" s="4"/>
      <c r="H36" s="4"/>
    </row>
    <row r="37" spans="3:14" ht="18" customHeight="1" x14ac:dyDescent="0.2">
      <c r="C37" s="4"/>
      <c r="D37" s="4"/>
      <c r="F37" s="111"/>
      <c r="G37" s="4"/>
      <c r="H37" s="4"/>
    </row>
    <row r="38" spans="3:14" ht="15.75" customHeight="1" x14ac:dyDescent="0.2">
      <c r="C38" s="4"/>
      <c r="D38" s="718" t="s">
        <v>235</v>
      </c>
      <c r="E38" s="718"/>
      <c r="F38" s="719"/>
      <c r="G38" s="26"/>
      <c r="H38" s="26"/>
      <c r="I38" s="26"/>
      <c r="J38" s="26"/>
      <c r="L38" s="26"/>
      <c r="M38" s="26"/>
      <c r="N38" s="26"/>
    </row>
    <row r="39" spans="3:14" ht="31.5" customHeight="1" x14ac:dyDescent="0.2">
      <c r="C39" s="4"/>
      <c r="D39" s="614"/>
      <c r="E39" s="717" t="s">
        <v>309</v>
      </c>
      <c r="F39" s="717"/>
      <c r="G39" s="26"/>
      <c r="H39" s="26"/>
      <c r="I39" s="26"/>
      <c r="J39" s="26"/>
      <c r="L39" s="26"/>
      <c r="M39" s="26"/>
      <c r="N39" s="26"/>
    </row>
    <row r="40" spans="3:14" ht="32.1" customHeight="1" x14ac:dyDescent="0.2">
      <c r="C40" s="4"/>
      <c r="D40" s="4"/>
      <c r="E40" s="717" t="s">
        <v>301</v>
      </c>
      <c r="F40" s="717"/>
      <c r="G40" s="4"/>
      <c r="H40" s="4"/>
    </row>
    <row r="41" spans="3:14" ht="15.95" customHeight="1" x14ac:dyDescent="0.2">
      <c r="C41" s="4"/>
      <c r="D41" s="4"/>
      <c r="F41" s="129" t="s">
        <v>269</v>
      </c>
      <c r="G41" s="4"/>
      <c r="H41" s="4"/>
    </row>
    <row r="42" spans="3:14" ht="15.95" customHeight="1" x14ac:dyDescent="0.2">
      <c r="C42" s="4"/>
      <c r="D42" s="4"/>
      <c r="F42" s="129" t="s">
        <v>270</v>
      </c>
      <c r="G42" s="4"/>
      <c r="H42" s="4"/>
    </row>
    <row r="43" spans="3:14" ht="15.95" customHeight="1" x14ac:dyDescent="0.2">
      <c r="C43" s="4"/>
      <c r="D43" s="4"/>
      <c r="F43" s="129" t="s">
        <v>271</v>
      </c>
      <c r="G43" s="4"/>
      <c r="H43" s="4"/>
    </row>
    <row r="44" spans="3:14" ht="15.95" customHeight="1" x14ac:dyDescent="0.2">
      <c r="C44" s="4"/>
      <c r="D44" s="4"/>
      <c r="F44" s="129" t="s">
        <v>272</v>
      </c>
      <c r="G44" s="4"/>
      <c r="H44" s="4"/>
    </row>
    <row r="45" spans="3:14" ht="15.95" customHeight="1" x14ac:dyDescent="0.2">
      <c r="C45" s="4"/>
      <c r="D45" s="4"/>
      <c r="F45" s="129"/>
      <c r="G45" s="4"/>
      <c r="H45" s="4"/>
    </row>
    <row r="46" spans="3:14" ht="15.95" customHeight="1" x14ac:dyDescent="0.2">
      <c r="C46" s="4"/>
      <c r="D46" s="718" t="s">
        <v>224</v>
      </c>
      <c r="E46" s="718"/>
      <c r="F46" s="719"/>
      <c r="G46" s="4"/>
      <c r="H46" s="4"/>
    </row>
    <row r="47" spans="3:14" ht="31.5" customHeight="1" x14ac:dyDescent="0.2">
      <c r="C47" s="4"/>
      <c r="D47" s="4"/>
      <c r="E47" s="717" t="s">
        <v>273</v>
      </c>
      <c r="F47" s="717"/>
      <c r="G47" s="4"/>
      <c r="H47" s="4"/>
    </row>
    <row r="48" spans="3:14" ht="15.95" customHeight="1" x14ac:dyDescent="0.2">
      <c r="C48" s="4"/>
      <c r="D48" s="4"/>
      <c r="E48" s="472"/>
      <c r="F48" s="129" t="s">
        <v>274</v>
      </c>
      <c r="G48" s="4"/>
      <c r="H48" s="4"/>
    </row>
    <row r="49" spans="3:8" ht="15.95" customHeight="1" x14ac:dyDescent="0.2">
      <c r="C49" s="4"/>
      <c r="D49" s="4"/>
      <c r="F49" s="129" t="s">
        <v>275</v>
      </c>
      <c r="G49" s="4"/>
      <c r="H49" s="4"/>
    </row>
    <row r="50" spans="3:8" ht="15.75" customHeight="1" x14ac:dyDescent="0.2">
      <c r="C50" s="4"/>
      <c r="D50" s="4"/>
      <c r="F50" s="129"/>
      <c r="G50" s="4"/>
      <c r="H50" s="4"/>
    </row>
    <row r="51" spans="3:8" ht="15.95" customHeight="1" x14ac:dyDescent="0.2">
      <c r="C51" s="4"/>
      <c r="D51" s="718" t="s">
        <v>225</v>
      </c>
      <c r="E51" s="718"/>
      <c r="F51" s="719"/>
      <c r="G51" s="4"/>
      <c r="H51" s="4"/>
    </row>
    <row r="52" spans="3:8" ht="31.5" customHeight="1" x14ac:dyDescent="0.2">
      <c r="C52" s="4"/>
      <c r="D52" s="614"/>
      <c r="E52" s="717" t="s">
        <v>333</v>
      </c>
      <c r="F52" s="717"/>
      <c r="G52" s="4"/>
      <c r="H52" s="4"/>
    </row>
    <row r="53" spans="3:8" ht="31.5" customHeight="1" x14ac:dyDescent="0.2">
      <c r="C53" s="4"/>
      <c r="D53" s="614"/>
      <c r="E53" s="717" t="s">
        <v>276</v>
      </c>
      <c r="F53" s="717"/>
      <c r="G53" s="4"/>
      <c r="H53" s="4"/>
    </row>
    <row r="54" spans="3:8" ht="15.95" customHeight="1" x14ac:dyDescent="0.2">
      <c r="C54" s="4"/>
      <c r="D54" s="4"/>
      <c r="F54" s="129" t="s">
        <v>336</v>
      </c>
      <c r="G54" s="4"/>
      <c r="H54" s="4"/>
    </row>
    <row r="55" spans="3:8" ht="15.95" customHeight="1" x14ac:dyDescent="0.2">
      <c r="C55" s="4"/>
      <c r="D55" s="4"/>
      <c r="F55" s="129" t="s">
        <v>337</v>
      </c>
      <c r="G55" s="4"/>
      <c r="H55" s="4"/>
    </row>
    <row r="56" spans="3:8" ht="15.95" customHeight="1" x14ac:dyDescent="0.2">
      <c r="C56" s="4"/>
      <c r="D56" s="4"/>
      <c r="F56" s="129" t="s">
        <v>338</v>
      </c>
      <c r="G56" s="4"/>
      <c r="H56" s="4"/>
    </row>
    <row r="57" spans="3:8" ht="15.95" customHeight="1" x14ac:dyDescent="0.2">
      <c r="C57" s="4"/>
      <c r="D57" s="4"/>
      <c r="F57" s="129"/>
      <c r="G57" s="4"/>
      <c r="H57" s="4"/>
    </row>
    <row r="58" spans="3:8" ht="15.95" customHeight="1" x14ac:dyDescent="0.2">
      <c r="C58" s="4"/>
      <c r="D58" s="718" t="s">
        <v>226</v>
      </c>
      <c r="E58" s="718"/>
      <c r="F58" s="719"/>
      <c r="G58" s="4"/>
      <c r="H58" s="4"/>
    </row>
    <row r="59" spans="3:8" ht="31.5" customHeight="1" x14ac:dyDescent="0.2">
      <c r="C59" s="4"/>
      <c r="D59" s="4"/>
      <c r="E59" s="717" t="s">
        <v>302</v>
      </c>
      <c r="F59" s="717"/>
      <c r="G59" s="4"/>
      <c r="H59" s="4"/>
    </row>
    <row r="60" spans="3:8" ht="15.75" customHeight="1" x14ac:dyDescent="0.2">
      <c r="C60" s="4"/>
      <c r="D60" s="4"/>
      <c r="E60" s="472"/>
      <c r="F60" s="613" t="s">
        <v>277</v>
      </c>
      <c r="G60" s="4"/>
      <c r="H60" s="4"/>
    </row>
    <row r="61" spans="3:8" ht="15.95" customHeight="1" x14ac:dyDescent="0.2">
      <c r="C61" s="4"/>
      <c r="D61" s="4"/>
      <c r="F61" s="129" t="s">
        <v>278</v>
      </c>
      <c r="G61" s="4"/>
      <c r="H61" s="4"/>
    </row>
    <row r="62" spans="3:8" ht="15.95" customHeight="1" x14ac:dyDescent="0.2">
      <c r="C62" s="4"/>
      <c r="D62" s="4"/>
      <c r="F62" s="129"/>
      <c r="G62" s="4"/>
      <c r="H62" s="4"/>
    </row>
    <row r="63" spans="3:8" ht="15.75" customHeight="1" x14ac:dyDescent="0.2">
      <c r="C63" s="4"/>
      <c r="D63" s="718" t="s">
        <v>63</v>
      </c>
      <c r="E63" s="718"/>
      <c r="F63" s="719"/>
      <c r="G63" s="28"/>
      <c r="H63" s="28"/>
    </row>
    <row r="64" spans="3:8" ht="48" customHeight="1" x14ac:dyDescent="0.2">
      <c r="E64" s="722" t="s">
        <v>310</v>
      </c>
      <c r="F64" s="722"/>
    </row>
    <row r="65" spans="5:6" ht="48" customHeight="1" x14ac:dyDescent="0.2">
      <c r="E65" s="722" t="s">
        <v>311</v>
      </c>
      <c r="F65" s="722"/>
    </row>
    <row r="66" spans="5:6" ht="48" customHeight="1" x14ac:dyDescent="0.2">
      <c r="E66" s="722" t="s">
        <v>312</v>
      </c>
      <c r="F66" s="722"/>
    </row>
    <row r="67" spans="5:6" ht="48" customHeight="1" x14ac:dyDescent="0.2">
      <c r="E67" s="722" t="s">
        <v>313</v>
      </c>
      <c r="F67" s="722"/>
    </row>
    <row r="68" spans="5:6" ht="15.95" customHeight="1" x14ac:dyDescent="0.2">
      <c r="E68" s="469"/>
      <c r="F68" s="469"/>
    </row>
    <row r="69" spans="5:6" ht="15.95" customHeight="1" x14ac:dyDescent="0.2"/>
    <row r="70" spans="5:6" ht="15.95" customHeight="1" x14ac:dyDescent="0.2"/>
    <row r="71" spans="5:6" ht="15.95" customHeight="1" x14ac:dyDescent="0.2"/>
    <row r="72" spans="5:6" ht="15.95" customHeight="1" x14ac:dyDescent="0.2"/>
    <row r="73" spans="5:6" ht="15.95" customHeight="1" x14ac:dyDescent="0.2"/>
    <row r="74" spans="5:6" ht="15.95" customHeight="1" x14ac:dyDescent="0.2"/>
    <row r="75" spans="5:6" ht="15.95" customHeight="1" x14ac:dyDescent="0.2"/>
    <row r="76" spans="5:6" ht="15.95" customHeight="1" x14ac:dyDescent="0.2"/>
    <row r="77" spans="5:6" ht="15.95" customHeight="1" x14ac:dyDescent="0.2"/>
    <row r="78" spans="5:6" ht="15.95" customHeight="1" x14ac:dyDescent="0.2"/>
    <row r="79" spans="5:6" ht="15.95" customHeight="1" x14ac:dyDescent="0.2"/>
    <row r="80" spans="5:6"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sheetData>
  <mergeCells count="26">
    <mergeCell ref="E59:F59"/>
    <mergeCell ref="E67:F67"/>
    <mergeCell ref="D38:F38"/>
    <mergeCell ref="E40:F40"/>
    <mergeCell ref="D63:F63"/>
    <mergeCell ref="E64:F64"/>
    <mergeCell ref="E65:F65"/>
    <mergeCell ref="E66:F66"/>
    <mergeCell ref="D46:F46"/>
    <mergeCell ref="E47:F47"/>
    <mergeCell ref="D51:F51"/>
    <mergeCell ref="E52:F52"/>
    <mergeCell ref="D58:F58"/>
    <mergeCell ref="E53:F53"/>
    <mergeCell ref="E39:F39"/>
    <mergeCell ref="N11:O11"/>
    <mergeCell ref="L11:M11"/>
    <mergeCell ref="E32:F32"/>
    <mergeCell ref="D7:F7"/>
    <mergeCell ref="E8:F8"/>
    <mergeCell ref="D13:F13"/>
    <mergeCell ref="E14:F14"/>
    <mergeCell ref="D23:F23"/>
    <mergeCell ref="E24:F24"/>
    <mergeCell ref="D30:F30"/>
    <mergeCell ref="E31:F31"/>
  </mergeCells>
  <hyperlinks>
    <hyperlink ref="D13" location="plantilla_vertical!A1" display="SERVICIO DE ACOGIMIENTO DE URGENCIA"/>
    <hyperlink ref="D63" location="plantilla_horizontal!A1" display="CENTROS DE MEDIA O LARGA ESTANCIA"/>
    <hyperlink ref="D13:E13" location="FORAL_1!A1" tooltip="FORAL" display="ÁMBITO FORAL- 1"/>
    <hyperlink ref="D63:E63" location="MUNICIPIOS_MANCOMUNIDADES!A1" tooltip="MUNICIPIOS_MANCOMUNIDADES" display="ÁMBITO MUNICIPAL Y MANCOMUNIDADES"/>
    <hyperlink ref="D7:E7" location="CUADRO_RESUMEN!A1" tooltip="CUADRO_RESUMEN" display="CUADRO RESUMEN"/>
    <hyperlink ref="D30" location="plantilla_vertical!A1" display="SERVICIO DE ACOGIMIENTO DE URGENCIA"/>
    <hyperlink ref="D30:E30" location="FORAL_2!A1" tooltip="FORAL" display="ÁMBITO FORAL- 2"/>
    <hyperlink ref="D13:F13" location="'FORAL_1 (GENERAL)'!A1" tooltip="FORAL_1 (GENERAL)" display="ÁMBITO FORAL- 1 (GENERAL)"/>
    <hyperlink ref="D30:F30" location="'FORAL_3 (V.INTRAFAM.)'!A1" tooltip="FORAL_3  (V.INTRAFAM.)" display="ÁMBITO FORAL- 3 (VIOLENCIA INTRAFAMILIAR)"/>
    <hyperlink ref="D38" location="plantilla_vertical!A1" display="SERVICIO DE ACOGIMIENTO DE URGENCIA"/>
    <hyperlink ref="D38:E38" location="FORAL_2!A1" tooltip="FORAL" display="ÁMBITO FORAL- 2"/>
    <hyperlink ref="D38:F38" location="'FORAL_4 (V.SEXUAL)'!A1" tooltip="FORAL_4 (V.SEXUAL)" display="ÁMBITO FORAL- 4 (VIOLENCIA SEXUAL)"/>
    <hyperlink ref="D23" location="plantilla_vertical!A1" display="SERVICIO DE ACOGIMIENTO DE URGENCIA"/>
    <hyperlink ref="D23:E23" location="FORAL_2!A1" tooltip="FORAL" display="ÁMBITO FORAL- 2"/>
    <hyperlink ref="D23:F23" location="'FORAL_2 (V.PAREJA)'!A1" tooltip="FORAL_2 (V.PAREJA)" display="ÁMBITO FORAL- 2 (VIOLENCIA PAREJA/ EXPAREJA)"/>
    <hyperlink ref="D46" location="plantilla_vertical!A1" display="SERVICIO DE ACOGIMIENTO DE URGENCIA"/>
    <hyperlink ref="D46:E46" location="FORAL_2!A1" tooltip="FORAL" display="ÁMBITO FORAL- 2"/>
    <hyperlink ref="D46:F46" location="'FORAL_5 (VÍCTIMAS INDIRECTAS)'!A1" tooltip="FORAL_5 (VÍCTIMAS INDIRECTAS)" display="ÁMBITO FORAL- 5 (VÍCTIMAS INDIRECTAS)"/>
    <hyperlink ref="D51" location="plantilla_vertical!A1" display="SERVICIO DE ACOGIMIENTO DE URGENCIA"/>
    <hyperlink ref="D51:E51" location="FORAL_2!A1" tooltip="FORAL" display="ÁMBITO FORAL- 2"/>
    <hyperlink ref="D51:F51" location="'FORAL_6 (PERSONAS AGRESORAS)'!A1" tooltip="FORAL_6 (PERSONAS AGRESORAS)" display="ÁMBITO FORAL- 6 (PERSONAS AGRESORAS)"/>
    <hyperlink ref="D58" location="plantilla_vertical!A1" display="SERVICIO DE ACOGIMIENTO DE URGENCIA"/>
    <hyperlink ref="D58:E58" location="FORAL_2!A1" tooltip="FORAL" display="ÁMBITO FORAL- 2"/>
    <hyperlink ref="D58:F58" location="'FORAL_7 (MENORES)'!A1" tooltip="FORAL_7 (MENORES)" display="ÁMBITO FORAL- 7 (MENORES)"/>
  </hyperlinks>
  <pageMargins left="0.6692913385826772" right="0.47244094488188981" top="0.39370078740157483" bottom="0.6692913385826772" header="0" footer="0"/>
  <pageSetup paperSize="9" fitToHeight="0" orientation="portrait" r:id="rId1"/>
  <headerFooter alignWithMargins="0"/>
  <rowBreaks count="2" manualBreakCount="2">
    <brk id="36" min="2" max="6" man="1"/>
    <brk id="61" min="2"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101"/>
  <sheetViews>
    <sheetView showGridLines="0" zoomScaleNormal="100" workbookViewId="0"/>
  </sheetViews>
  <sheetFormatPr baseColWidth="10" defaultColWidth="11.42578125" defaultRowHeight="12.75" x14ac:dyDescent="0.2"/>
  <cols>
    <col min="1" max="1" width="11.42578125" style="4"/>
    <col min="2" max="2" width="5.7109375" style="4" customWidth="1"/>
    <col min="3" max="4" width="4.7109375" style="4" customWidth="1"/>
    <col min="5" max="5" width="27.28515625" style="4" customWidth="1"/>
    <col min="6" max="6" width="10.7109375" style="4" customWidth="1"/>
    <col min="7" max="7" width="11" style="4" customWidth="1"/>
    <col min="8" max="8" width="11.7109375" style="4" customWidth="1"/>
    <col min="9" max="10" width="11" style="4" customWidth="1"/>
    <col min="11" max="16384" width="11.42578125" style="4"/>
  </cols>
  <sheetData>
    <row r="1" spans="2:16" s="1" customFormat="1" ht="15.95" customHeight="1" x14ac:dyDescent="0.2"/>
    <row r="2" spans="2:16" s="1" customFormat="1" ht="12" customHeight="1" x14ac:dyDescent="0.2">
      <c r="B2" s="2"/>
      <c r="C2" s="3"/>
      <c r="D2" s="3"/>
      <c r="F2" s="3"/>
      <c r="G2" s="3"/>
      <c r="H2" s="3"/>
      <c r="I2" s="3"/>
      <c r="J2" s="3"/>
      <c r="K2" s="2"/>
    </row>
    <row r="3" spans="2:16" s="1" customFormat="1" ht="12" customHeight="1" x14ac:dyDescent="0.2">
      <c r="B3" s="2"/>
      <c r="C3" s="3"/>
      <c r="D3" s="3"/>
      <c r="E3" s="3" t="s">
        <v>137</v>
      </c>
      <c r="F3" s="3"/>
      <c r="G3" s="3"/>
      <c r="H3" s="3"/>
      <c r="I3" s="3"/>
      <c r="J3" s="3"/>
      <c r="K3" s="177"/>
      <c r="L3" s="178"/>
      <c r="M3" s="178"/>
      <c r="N3" s="178"/>
    </row>
    <row r="4" spans="2:16" s="1" customFormat="1" ht="12" customHeight="1" x14ac:dyDescent="0.2">
      <c r="B4" s="2"/>
      <c r="C4" s="3"/>
      <c r="D4" s="3"/>
      <c r="E4" s="3"/>
      <c r="F4" s="3"/>
      <c r="G4" s="3"/>
      <c r="H4" s="3"/>
      <c r="I4" s="3"/>
      <c r="J4" s="3"/>
      <c r="K4" s="2"/>
    </row>
    <row r="5" spans="2:16" s="1" customFormat="1" ht="24" customHeight="1" x14ac:dyDescent="0.2">
      <c r="L5" s="179"/>
      <c r="M5" s="4"/>
      <c r="N5" s="4"/>
      <c r="O5" s="4"/>
      <c r="P5" s="4"/>
    </row>
    <row r="6" spans="2:16" ht="18" customHeight="1" x14ac:dyDescent="0.2">
      <c r="C6" s="123" t="s">
        <v>0</v>
      </c>
      <c r="D6" s="124"/>
      <c r="E6" s="124"/>
      <c r="F6" s="124"/>
      <c r="L6" s="1"/>
      <c r="M6" s="1"/>
      <c r="N6" s="1"/>
      <c r="O6" s="1"/>
    </row>
    <row r="7" spans="2:16" ht="15.95" customHeight="1" x14ac:dyDescent="0.2">
      <c r="D7" s="5"/>
      <c r="E7" s="5"/>
      <c r="F7" s="5"/>
      <c r="G7" s="5"/>
      <c r="H7" s="5"/>
      <c r="I7" s="5"/>
      <c r="J7" s="5"/>
      <c r="K7" s="5"/>
      <c r="L7" s="179"/>
    </row>
    <row r="8" spans="2:16" ht="15.95" customHeight="1" x14ac:dyDescent="0.2">
      <c r="D8" s="5"/>
      <c r="E8" s="5"/>
      <c r="F8" s="5"/>
      <c r="G8" s="5"/>
      <c r="H8" s="5"/>
      <c r="I8" s="5"/>
      <c r="J8" s="5"/>
      <c r="K8" s="5"/>
      <c r="L8" s="5"/>
      <c r="M8" s="5"/>
    </row>
    <row r="9" spans="2:16" ht="15.95" customHeight="1" x14ac:dyDescent="0.2">
      <c r="D9" s="5"/>
      <c r="E9" s="5"/>
      <c r="F9" s="5"/>
      <c r="G9" s="5"/>
      <c r="H9" s="5"/>
      <c r="I9" s="5"/>
      <c r="J9" s="5"/>
      <c r="K9" s="5"/>
      <c r="L9" s="5"/>
      <c r="M9" s="5"/>
    </row>
    <row r="10" spans="2:16" ht="15.95" customHeight="1" x14ac:dyDescent="0.2">
      <c r="D10" s="5"/>
      <c r="E10" s="5"/>
      <c r="F10" s="5"/>
      <c r="G10" s="5"/>
      <c r="H10" s="5"/>
      <c r="I10" s="5"/>
      <c r="J10" s="5"/>
      <c r="K10" s="5"/>
      <c r="L10" s="5"/>
      <c r="M10" s="5"/>
    </row>
    <row r="11" spans="2:16" ht="6.95" customHeight="1" x14ac:dyDescent="0.2">
      <c r="D11" s="5"/>
      <c r="E11" s="5"/>
      <c r="F11" s="5"/>
      <c r="G11" s="5"/>
      <c r="H11" s="5"/>
      <c r="I11" s="5"/>
      <c r="J11" s="5"/>
      <c r="K11" s="5"/>
      <c r="L11" s="5"/>
      <c r="M11" s="5"/>
      <c r="N11" s="5"/>
    </row>
    <row r="12" spans="2:16" ht="18" customHeight="1" x14ac:dyDescent="0.2">
      <c r="C12" s="6" t="s">
        <v>1</v>
      </c>
    </row>
    <row r="13" spans="2:16" ht="6.95" customHeight="1" x14ac:dyDescent="0.2"/>
    <row r="14" spans="2:16" ht="33.75" customHeight="1" x14ac:dyDescent="0.2">
      <c r="C14" s="7"/>
      <c r="D14" s="8" t="s">
        <v>2</v>
      </c>
      <c r="E14" s="9"/>
      <c r="F14" s="10" t="s">
        <v>90</v>
      </c>
      <c r="G14" s="10" t="s">
        <v>3</v>
      </c>
      <c r="H14" s="10" t="s">
        <v>4</v>
      </c>
      <c r="I14" s="10" t="s">
        <v>200</v>
      </c>
      <c r="J14" s="10" t="s">
        <v>162</v>
      </c>
    </row>
    <row r="15" spans="2:16" ht="14.1" customHeight="1" x14ac:dyDescent="0.2">
      <c r="D15" s="11" t="s">
        <v>5</v>
      </c>
      <c r="E15" s="12" t="s">
        <v>6</v>
      </c>
      <c r="F15" s="125" t="s">
        <v>7</v>
      </c>
      <c r="G15" s="125" t="s">
        <v>7</v>
      </c>
      <c r="H15" s="56" t="s">
        <v>7</v>
      </c>
      <c r="I15" s="13" t="s">
        <v>7</v>
      </c>
      <c r="J15" s="13" t="s">
        <v>7</v>
      </c>
    </row>
    <row r="16" spans="2:16" ht="12.75" customHeight="1" x14ac:dyDescent="0.2">
      <c r="D16" s="14"/>
      <c r="E16" s="453" t="s">
        <v>150</v>
      </c>
      <c r="F16" s="135" t="s">
        <v>7</v>
      </c>
      <c r="G16" s="450" t="s">
        <v>7</v>
      </c>
      <c r="H16" s="136" t="s">
        <v>8</v>
      </c>
      <c r="I16" s="137" t="s">
        <v>8</v>
      </c>
      <c r="J16" s="137" t="s">
        <v>8</v>
      </c>
    </row>
    <row r="17" spans="4:20" ht="12.75" customHeight="1" x14ac:dyDescent="0.2">
      <c r="D17" s="15"/>
      <c r="E17" s="140" t="s">
        <v>10</v>
      </c>
      <c r="F17" s="133" t="s">
        <v>7</v>
      </c>
      <c r="G17" s="133"/>
      <c r="H17" s="134" t="s">
        <v>7</v>
      </c>
      <c r="I17" s="132" t="s">
        <v>8</v>
      </c>
      <c r="J17" s="132" t="s">
        <v>8</v>
      </c>
    </row>
    <row r="18" spans="4:20" ht="12.75" customHeight="1" x14ac:dyDescent="0.2">
      <c r="D18" s="15"/>
      <c r="E18" s="140" t="s">
        <v>11</v>
      </c>
      <c r="F18" s="130" t="s">
        <v>8</v>
      </c>
      <c r="G18" s="130" t="s">
        <v>8</v>
      </c>
      <c r="H18" s="131" t="s">
        <v>8</v>
      </c>
      <c r="I18" s="132" t="s">
        <v>8</v>
      </c>
      <c r="J18" s="132" t="s">
        <v>8</v>
      </c>
    </row>
    <row r="19" spans="4:20" ht="12.75" customHeight="1" x14ac:dyDescent="0.2">
      <c r="D19" s="15"/>
      <c r="E19" s="140" t="s">
        <v>208</v>
      </c>
      <c r="F19" s="130" t="s">
        <v>8</v>
      </c>
      <c r="G19" s="130" t="s">
        <v>8</v>
      </c>
      <c r="H19" s="131" t="s">
        <v>8</v>
      </c>
      <c r="I19" s="132" t="s">
        <v>8</v>
      </c>
      <c r="J19" s="132" t="s">
        <v>8</v>
      </c>
    </row>
    <row r="20" spans="4:20" ht="12.75" customHeight="1" x14ac:dyDescent="0.2">
      <c r="D20" s="15"/>
      <c r="E20" s="140" t="s">
        <v>12</v>
      </c>
      <c r="F20" s="133" t="s">
        <v>7</v>
      </c>
      <c r="G20" s="133" t="s">
        <v>7</v>
      </c>
      <c r="H20" s="131" t="s">
        <v>8</v>
      </c>
      <c r="I20" s="132" t="s">
        <v>8</v>
      </c>
      <c r="J20" s="132" t="s">
        <v>8</v>
      </c>
    </row>
    <row r="21" spans="4:20" ht="12.75" customHeight="1" x14ac:dyDescent="0.2">
      <c r="D21" s="15"/>
      <c r="E21" s="140" t="s">
        <v>14</v>
      </c>
      <c r="F21" s="133" t="s">
        <v>7</v>
      </c>
      <c r="G21" s="133" t="s">
        <v>7</v>
      </c>
      <c r="H21" s="134" t="s">
        <v>7</v>
      </c>
      <c r="I21" s="132" t="s">
        <v>8</v>
      </c>
      <c r="J21" s="132" t="s">
        <v>8</v>
      </c>
    </row>
    <row r="22" spans="4:20" ht="12.75" customHeight="1" x14ac:dyDescent="0.2">
      <c r="D22" s="15"/>
      <c r="E22" s="140" t="s">
        <v>15</v>
      </c>
      <c r="F22" s="133" t="s">
        <v>7</v>
      </c>
      <c r="G22" s="133" t="s">
        <v>7</v>
      </c>
      <c r="H22" s="134" t="s">
        <v>7</v>
      </c>
      <c r="I22" s="132" t="s">
        <v>8</v>
      </c>
      <c r="J22" s="132" t="s">
        <v>8</v>
      </c>
    </row>
    <row r="23" spans="4:20" ht="12.75" customHeight="1" x14ac:dyDescent="0.2">
      <c r="D23" s="15"/>
      <c r="E23" s="140" t="s">
        <v>16</v>
      </c>
      <c r="F23" s="130" t="s">
        <v>8</v>
      </c>
      <c r="G23" s="132" t="s">
        <v>8</v>
      </c>
      <c r="H23" s="131" t="s">
        <v>8</v>
      </c>
      <c r="I23" s="132" t="s">
        <v>8</v>
      </c>
      <c r="J23" s="132" t="s">
        <v>8</v>
      </c>
    </row>
    <row r="24" spans="4:20" ht="12.75" customHeight="1" x14ac:dyDescent="0.2">
      <c r="D24" s="15"/>
      <c r="E24" s="140" t="s">
        <v>18</v>
      </c>
      <c r="F24" s="133" t="s">
        <v>7</v>
      </c>
      <c r="G24" s="133" t="s">
        <v>7</v>
      </c>
      <c r="H24" s="141" t="s">
        <v>199</v>
      </c>
      <c r="I24" s="132" t="s">
        <v>8</v>
      </c>
      <c r="J24" s="132" t="s">
        <v>8</v>
      </c>
    </row>
    <row r="25" spans="4:20" ht="12.75" customHeight="1" x14ac:dyDescent="0.2">
      <c r="D25" s="15"/>
      <c r="E25" s="140" t="s">
        <v>19</v>
      </c>
      <c r="F25" s="133" t="s">
        <v>7</v>
      </c>
      <c r="G25" s="130" t="s">
        <v>8</v>
      </c>
      <c r="H25" s="131" t="s">
        <v>8</v>
      </c>
      <c r="I25" s="132"/>
      <c r="J25" s="132" t="s">
        <v>8</v>
      </c>
    </row>
    <row r="26" spans="4:20" ht="12.75" customHeight="1" x14ac:dyDescent="0.2">
      <c r="D26" s="15"/>
      <c r="E26" s="140" t="s">
        <v>20</v>
      </c>
      <c r="F26" s="130" t="s">
        <v>8</v>
      </c>
      <c r="G26" s="133" t="s">
        <v>7</v>
      </c>
      <c r="H26" s="134" t="s">
        <v>7</v>
      </c>
      <c r="I26" s="132" t="s">
        <v>8</v>
      </c>
      <c r="J26" s="132" t="s">
        <v>8</v>
      </c>
    </row>
    <row r="27" spans="4:20" ht="12.75" customHeight="1" x14ac:dyDescent="0.2">
      <c r="D27" s="15"/>
      <c r="E27" s="140" t="s">
        <v>21</v>
      </c>
      <c r="F27" s="133" t="s">
        <v>7</v>
      </c>
      <c r="G27" s="133" t="s">
        <v>7</v>
      </c>
      <c r="H27" s="134" t="s">
        <v>7</v>
      </c>
      <c r="I27" s="132" t="s">
        <v>8</v>
      </c>
      <c r="J27" s="132" t="s">
        <v>8</v>
      </c>
    </row>
    <row r="28" spans="4:20" ht="12.75" customHeight="1" x14ac:dyDescent="0.2">
      <c r="D28" s="15"/>
      <c r="E28" s="140" t="s">
        <v>22</v>
      </c>
      <c r="F28" s="130" t="s">
        <v>8</v>
      </c>
      <c r="G28" s="133" t="s">
        <v>7</v>
      </c>
      <c r="H28" s="131" t="s">
        <v>8</v>
      </c>
      <c r="I28" s="132" t="s">
        <v>8</v>
      </c>
      <c r="J28" s="132" t="s">
        <v>8</v>
      </c>
    </row>
    <row r="29" spans="4:20" ht="12.75" customHeight="1" x14ac:dyDescent="0.2">
      <c r="D29" s="15"/>
      <c r="E29" s="142" t="s">
        <v>138</v>
      </c>
      <c r="F29" s="130" t="s">
        <v>8</v>
      </c>
      <c r="G29" s="132" t="s">
        <v>8</v>
      </c>
      <c r="H29" s="131" t="s">
        <v>8</v>
      </c>
      <c r="I29" s="132" t="s">
        <v>8</v>
      </c>
      <c r="J29" s="132" t="s">
        <v>8</v>
      </c>
    </row>
    <row r="30" spans="4:20" ht="12.75" customHeight="1" x14ac:dyDescent="0.2">
      <c r="D30" s="15"/>
      <c r="E30" s="140" t="s">
        <v>23</v>
      </c>
      <c r="F30" s="133" t="s">
        <v>7</v>
      </c>
      <c r="G30" s="133" t="s">
        <v>7</v>
      </c>
      <c r="H30" s="134" t="s">
        <v>7</v>
      </c>
      <c r="I30" s="132" t="s">
        <v>8</v>
      </c>
      <c r="J30" s="132" t="s">
        <v>8</v>
      </c>
      <c r="L30" s="180"/>
      <c r="M30" s="124"/>
      <c r="N30" s="124"/>
      <c r="O30" s="124"/>
      <c r="P30" s="124"/>
      <c r="Q30" s="124"/>
      <c r="R30" s="124"/>
      <c r="S30" s="124"/>
      <c r="T30" s="124"/>
    </row>
    <row r="31" spans="4:20" ht="12.75" customHeight="1" x14ac:dyDescent="0.2">
      <c r="D31" s="15"/>
      <c r="E31" s="140" t="s">
        <v>24</v>
      </c>
      <c r="F31" s="130" t="s">
        <v>8</v>
      </c>
      <c r="G31" s="130" t="s">
        <v>8</v>
      </c>
      <c r="H31" s="131" t="s">
        <v>8</v>
      </c>
      <c r="I31" s="132" t="s">
        <v>8</v>
      </c>
      <c r="J31" s="132" t="s">
        <v>8</v>
      </c>
      <c r="L31" s="181"/>
      <c r="M31" s="124"/>
      <c r="N31" s="124"/>
      <c r="O31" s="124"/>
      <c r="P31" s="124"/>
      <c r="Q31" s="124"/>
      <c r="R31" s="124"/>
      <c r="S31" s="124"/>
      <c r="T31" s="124"/>
    </row>
    <row r="32" spans="4:20" ht="12.75" customHeight="1" x14ac:dyDescent="0.2">
      <c r="D32" s="15"/>
      <c r="E32" s="140" t="s">
        <v>25</v>
      </c>
      <c r="F32" s="130" t="s">
        <v>8</v>
      </c>
      <c r="G32" s="133" t="s">
        <v>7</v>
      </c>
      <c r="H32" s="134" t="s">
        <v>7</v>
      </c>
      <c r="I32" s="132" t="s">
        <v>8</v>
      </c>
      <c r="J32" s="132" t="s">
        <v>8</v>
      </c>
    </row>
    <row r="33" spans="4:10" ht="12.75" customHeight="1" x14ac:dyDescent="0.2">
      <c r="D33" s="15"/>
      <c r="E33" s="140" t="s">
        <v>26</v>
      </c>
      <c r="F33" s="133" t="s">
        <v>7</v>
      </c>
      <c r="G33" s="133" t="s">
        <v>7</v>
      </c>
      <c r="H33" s="134"/>
      <c r="I33" s="132" t="s">
        <v>8</v>
      </c>
      <c r="J33" s="132" t="s">
        <v>8</v>
      </c>
    </row>
    <row r="34" spans="4:10" ht="12.75" customHeight="1" x14ac:dyDescent="0.2">
      <c r="D34" s="15"/>
      <c r="E34" s="140" t="s">
        <v>27</v>
      </c>
      <c r="F34" s="130" t="s">
        <v>8</v>
      </c>
      <c r="G34" s="130" t="s">
        <v>8</v>
      </c>
      <c r="H34" s="131" t="s">
        <v>8</v>
      </c>
      <c r="I34" s="132" t="s">
        <v>8</v>
      </c>
      <c r="J34" s="132" t="s">
        <v>8</v>
      </c>
    </row>
    <row r="35" spans="4:10" ht="12.75" customHeight="1" x14ac:dyDescent="0.2">
      <c r="D35" s="15"/>
      <c r="E35" s="140" t="s">
        <v>59</v>
      </c>
      <c r="F35" s="130" t="s">
        <v>8</v>
      </c>
      <c r="G35" s="130" t="s">
        <v>8</v>
      </c>
      <c r="H35" s="131" t="s">
        <v>8</v>
      </c>
      <c r="I35" s="132" t="s">
        <v>8</v>
      </c>
      <c r="J35" s="132" t="s">
        <v>8</v>
      </c>
    </row>
    <row r="36" spans="4:10" ht="12.75" customHeight="1" x14ac:dyDescent="0.2">
      <c r="D36" s="15"/>
      <c r="E36" s="140" t="s">
        <v>28</v>
      </c>
      <c r="F36" s="130" t="s">
        <v>8</v>
      </c>
      <c r="G36" s="133" t="s">
        <v>7</v>
      </c>
      <c r="H36" s="134" t="s">
        <v>7</v>
      </c>
      <c r="I36" s="132" t="s">
        <v>8</v>
      </c>
      <c r="J36" s="132" t="s">
        <v>8</v>
      </c>
    </row>
    <row r="37" spans="4:10" ht="12.75" customHeight="1" x14ac:dyDescent="0.2">
      <c r="D37" s="15"/>
      <c r="E37" s="140" t="s">
        <v>30</v>
      </c>
      <c r="F37" s="130" t="s">
        <v>8</v>
      </c>
      <c r="G37" s="130" t="s">
        <v>8</v>
      </c>
      <c r="H37" s="451" t="s">
        <v>7</v>
      </c>
      <c r="I37" s="132" t="s">
        <v>8</v>
      </c>
      <c r="J37" s="132" t="s">
        <v>8</v>
      </c>
    </row>
    <row r="38" spans="4:10" ht="12.75" customHeight="1" x14ac:dyDescent="0.2">
      <c r="D38" s="15"/>
      <c r="E38" s="140" t="s">
        <v>29</v>
      </c>
      <c r="F38" s="130" t="s">
        <v>8</v>
      </c>
      <c r="G38" s="133" t="s">
        <v>7</v>
      </c>
      <c r="H38" s="131" t="s">
        <v>8</v>
      </c>
      <c r="I38" s="132" t="s">
        <v>8</v>
      </c>
      <c r="J38" s="132" t="s">
        <v>8</v>
      </c>
    </row>
    <row r="39" spans="4:10" ht="12.75" customHeight="1" x14ac:dyDescent="0.2">
      <c r="D39" s="15"/>
      <c r="E39" s="140" t="s">
        <v>31</v>
      </c>
      <c r="F39" s="130" t="s">
        <v>8</v>
      </c>
      <c r="G39" s="133" t="s">
        <v>7</v>
      </c>
      <c r="H39" s="134" t="s">
        <v>7</v>
      </c>
      <c r="I39" s="132" t="s">
        <v>8</v>
      </c>
      <c r="J39" s="132" t="s">
        <v>8</v>
      </c>
    </row>
    <row r="40" spans="4:10" ht="12.75" customHeight="1" x14ac:dyDescent="0.2">
      <c r="D40" s="15"/>
      <c r="E40" s="140" t="s">
        <v>32</v>
      </c>
      <c r="F40" s="133" t="s">
        <v>7</v>
      </c>
      <c r="G40" s="133" t="s">
        <v>7</v>
      </c>
      <c r="H40" s="134" t="s">
        <v>7</v>
      </c>
      <c r="I40" s="132" t="s">
        <v>8</v>
      </c>
      <c r="J40" s="132" t="s">
        <v>8</v>
      </c>
    </row>
    <row r="41" spans="4:10" ht="12.75" customHeight="1" x14ac:dyDescent="0.2">
      <c r="D41" s="15"/>
      <c r="E41" s="140" t="s">
        <v>33</v>
      </c>
      <c r="F41" s="133" t="s">
        <v>7</v>
      </c>
      <c r="G41" s="133" t="s">
        <v>7</v>
      </c>
      <c r="H41" s="134" t="s">
        <v>7</v>
      </c>
      <c r="I41" s="132" t="s">
        <v>8</v>
      </c>
      <c r="J41" s="132" t="s">
        <v>8</v>
      </c>
    </row>
    <row r="42" spans="4:10" ht="12.75" customHeight="1" x14ac:dyDescent="0.2">
      <c r="D42" s="15"/>
      <c r="E42" s="140" t="s">
        <v>34</v>
      </c>
      <c r="F42" s="130" t="s">
        <v>8</v>
      </c>
      <c r="G42" s="133" t="s">
        <v>7</v>
      </c>
      <c r="H42" s="131" t="s">
        <v>8</v>
      </c>
      <c r="I42" s="132" t="s">
        <v>8</v>
      </c>
      <c r="J42" s="132" t="s">
        <v>8</v>
      </c>
    </row>
    <row r="43" spans="4:10" ht="12.75" customHeight="1" x14ac:dyDescent="0.2">
      <c r="D43" s="15"/>
      <c r="E43" s="140" t="s">
        <v>58</v>
      </c>
      <c r="F43" s="130" t="s">
        <v>8</v>
      </c>
      <c r="G43" s="133" t="s">
        <v>7</v>
      </c>
      <c r="H43" s="134" t="s">
        <v>7</v>
      </c>
      <c r="I43" s="132" t="s">
        <v>8</v>
      </c>
      <c r="J43" s="132" t="s">
        <v>8</v>
      </c>
    </row>
    <row r="44" spans="4:10" ht="12.75" customHeight="1" x14ac:dyDescent="0.2">
      <c r="D44" s="15"/>
      <c r="E44" s="140" t="s">
        <v>60</v>
      </c>
      <c r="F44" s="130" t="s">
        <v>8</v>
      </c>
      <c r="G44" s="130" t="s">
        <v>8</v>
      </c>
      <c r="H44" s="131" t="s">
        <v>8</v>
      </c>
      <c r="I44" s="132" t="s">
        <v>8</v>
      </c>
      <c r="J44" s="132" t="s">
        <v>8</v>
      </c>
    </row>
    <row r="45" spans="4:10" ht="12.75" customHeight="1" x14ac:dyDescent="0.2">
      <c r="D45" s="15"/>
      <c r="E45" s="140" t="s">
        <v>36</v>
      </c>
      <c r="F45" s="130" t="s">
        <v>8</v>
      </c>
      <c r="G45" s="130" t="s">
        <v>8</v>
      </c>
      <c r="H45" s="131" t="s">
        <v>8</v>
      </c>
      <c r="I45" s="132" t="s">
        <v>8</v>
      </c>
      <c r="J45" s="132" t="s">
        <v>8</v>
      </c>
    </row>
    <row r="46" spans="4:10" ht="12.75" customHeight="1" x14ac:dyDescent="0.2">
      <c r="D46" s="15"/>
      <c r="E46" s="140" t="s">
        <v>37</v>
      </c>
      <c r="F46" s="130" t="s">
        <v>8</v>
      </c>
      <c r="G46" s="130" t="s">
        <v>8</v>
      </c>
      <c r="H46" s="131" t="s">
        <v>8</v>
      </c>
      <c r="I46" s="132" t="s">
        <v>8</v>
      </c>
      <c r="J46" s="132" t="s">
        <v>8</v>
      </c>
    </row>
    <row r="47" spans="4:10" ht="12.75" customHeight="1" x14ac:dyDescent="0.2">
      <c r="D47" s="16"/>
      <c r="E47" s="454" t="s">
        <v>38</v>
      </c>
      <c r="F47" s="126" t="s">
        <v>8</v>
      </c>
      <c r="G47" s="126" t="s">
        <v>8</v>
      </c>
      <c r="H47" s="452" t="s">
        <v>7</v>
      </c>
      <c r="I47" s="17" t="s">
        <v>8</v>
      </c>
      <c r="J47" s="175" t="s">
        <v>8</v>
      </c>
    </row>
    <row r="48" spans="4:10" ht="13.5" customHeight="1" x14ac:dyDescent="0.2">
      <c r="D48" s="170"/>
      <c r="E48" s="171"/>
      <c r="F48" s="172"/>
      <c r="G48" s="172"/>
      <c r="H48" s="172"/>
      <c r="I48" s="172"/>
    </row>
    <row r="49" spans="3:10" ht="13.5" customHeight="1" x14ac:dyDescent="0.2">
      <c r="D49" s="170"/>
      <c r="E49" s="171"/>
      <c r="F49" s="172"/>
      <c r="G49" s="172"/>
      <c r="H49" s="172"/>
      <c r="I49" s="172"/>
    </row>
    <row r="50" spans="3:10" ht="13.5" customHeight="1" x14ac:dyDescent="0.2">
      <c r="D50" s="170"/>
      <c r="E50" s="171"/>
      <c r="F50" s="172"/>
      <c r="G50" s="172"/>
      <c r="H50" s="172"/>
      <c r="I50" s="172"/>
    </row>
    <row r="51" spans="3:10" ht="13.5" customHeight="1" x14ac:dyDescent="0.2">
      <c r="D51" s="170"/>
      <c r="E51" s="171"/>
      <c r="F51" s="172"/>
      <c r="G51" s="172"/>
      <c r="H51" s="172"/>
      <c r="I51" s="172"/>
    </row>
    <row r="52" spans="3:10" ht="13.5" customHeight="1" x14ac:dyDescent="0.2">
      <c r="D52" s="170"/>
      <c r="E52" s="171"/>
      <c r="F52" s="172"/>
      <c r="G52" s="172"/>
      <c r="H52" s="172"/>
      <c r="I52" s="172"/>
    </row>
    <row r="53" spans="3:10" ht="13.5" customHeight="1" x14ac:dyDescent="0.2">
      <c r="D53" s="170"/>
      <c r="E53" s="171"/>
      <c r="F53" s="172"/>
      <c r="G53" s="172"/>
      <c r="H53" s="172"/>
      <c r="I53" s="172"/>
    </row>
    <row r="54" spans="3:10" ht="13.5" customHeight="1" x14ac:dyDescent="0.2">
      <c r="D54" s="170"/>
      <c r="E54" s="171"/>
      <c r="F54" s="172"/>
      <c r="G54" s="172"/>
      <c r="H54" s="172"/>
      <c r="I54" s="172"/>
    </row>
    <row r="55" spans="3:10" ht="13.5" customHeight="1" x14ac:dyDescent="0.2">
      <c r="D55" s="7"/>
      <c r="E55" s="7"/>
      <c r="F55" s="7"/>
      <c r="G55" s="7"/>
      <c r="H55" s="7"/>
      <c r="I55" s="7"/>
    </row>
    <row r="56" spans="3:10" ht="13.5" customHeight="1" x14ac:dyDescent="0.2">
      <c r="C56" s="7"/>
      <c r="D56" s="18"/>
      <c r="E56" s="18"/>
      <c r="F56" s="18"/>
      <c r="G56" s="18"/>
      <c r="H56" s="18"/>
      <c r="I56" s="18"/>
      <c r="J56" s="18"/>
    </row>
    <row r="57" spans="3:10" ht="13.5" customHeight="1" x14ac:dyDescent="0.2">
      <c r="D57" s="19"/>
      <c r="E57" s="19"/>
      <c r="F57" s="19"/>
      <c r="G57" s="19"/>
      <c r="H57" s="19"/>
      <c r="I57" s="19"/>
      <c r="J57" s="19"/>
    </row>
    <row r="58" spans="3:10" ht="6.75" customHeight="1" x14ac:dyDescent="0.2">
      <c r="D58" s="7"/>
      <c r="E58" s="7"/>
      <c r="F58" s="7"/>
      <c r="G58" s="7"/>
      <c r="H58" s="7"/>
      <c r="I58" s="7"/>
    </row>
    <row r="59" spans="3:10" ht="18" customHeight="1" x14ac:dyDescent="0.2">
      <c r="C59" s="6" t="s">
        <v>39</v>
      </c>
    </row>
    <row r="60" spans="3:10" ht="6.95" customHeight="1" x14ac:dyDescent="0.2"/>
    <row r="61" spans="3:10" ht="33.75" customHeight="1" x14ac:dyDescent="0.2">
      <c r="C61" s="7"/>
      <c r="D61" s="8" t="s">
        <v>2</v>
      </c>
      <c r="E61" s="9"/>
      <c r="F61" s="10" t="s">
        <v>90</v>
      </c>
      <c r="G61" s="10" t="s">
        <v>3</v>
      </c>
      <c r="H61" s="10" t="s">
        <v>4</v>
      </c>
      <c r="I61" s="10" t="s">
        <v>200</v>
      </c>
      <c r="J61" s="10" t="s">
        <v>162</v>
      </c>
    </row>
    <row r="62" spans="3:10" ht="15.95" customHeight="1" x14ac:dyDescent="0.2">
      <c r="D62" s="14"/>
      <c r="E62" s="138" t="s">
        <v>40</v>
      </c>
      <c r="F62" s="139" t="s">
        <v>8</v>
      </c>
      <c r="G62" s="139" t="s">
        <v>8</v>
      </c>
      <c r="H62" s="136" t="s">
        <v>8</v>
      </c>
      <c r="I62" s="137" t="s">
        <v>8</v>
      </c>
      <c r="J62" s="137" t="s">
        <v>8</v>
      </c>
    </row>
    <row r="63" spans="3:10" ht="15.95" customHeight="1" x14ac:dyDescent="0.2">
      <c r="D63" s="15"/>
      <c r="E63" s="176" t="s">
        <v>41</v>
      </c>
      <c r="F63" s="133" t="s">
        <v>7</v>
      </c>
      <c r="G63" s="133" t="s">
        <v>7</v>
      </c>
      <c r="H63" s="131" t="s">
        <v>8</v>
      </c>
      <c r="I63" s="132" t="s">
        <v>8</v>
      </c>
      <c r="J63" s="132" t="s">
        <v>8</v>
      </c>
    </row>
    <row r="64" spans="3:10" ht="15.95" customHeight="1" x14ac:dyDescent="0.2">
      <c r="D64" s="15"/>
      <c r="E64" s="143" t="s">
        <v>42</v>
      </c>
      <c r="F64" s="133" t="s">
        <v>7</v>
      </c>
      <c r="G64" s="133" t="s">
        <v>204</v>
      </c>
      <c r="H64" s="131" t="s">
        <v>8</v>
      </c>
      <c r="I64" s="132" t="s">
        <v>8</v>
      </c>
      <c r="J64" s="132" t="s">
        <v>8</v>
      </c>
    </row>
    <row r="65" spans="4:10" ht="15.95" customHeight="1" x14ac:dyDescent="0.2">
      <c r="D65" s="15"/>
      <c r="E65" s="143" t="s">
        <v>119</v>
      </c>
      <c r="F65" s="130" t="s">
        <v>8</v>
      </c>
      <c r="G65" s="133" t="s">
        <v>7</v>
      </c>
      <c r="H65" s="131" t="s">
        <v>8</v>
      </c>
      <c r="I65" s="132" t="s">
        <v>8</v>
      </c>
      <c r="J65" s="132" t="s">
        <v>8</v>
      </c>
    </row>
    <row r="66" spans="4:10" ht="15.95" customHeight="1" x14ac:dyDescent="0.2">
      <c r="D66" s="15"/>
      <c r="E66" s="143" t="s">
        <v>43</v>
      </c>
      <c r="F66" s="133" t="s">
        <v>7</v>
      </c>
      <c r="G66" s="133" t="s">
        <v>7</v>
      </c>
      <c r="H66" s="131" t="s">
        <v>8</v>
      </c>
      <c r="I66" s="132" t="s">
        <v>8</v>
      </c>
      <c r="J66" s="132" t="s">
        <v>8</v>
      </c>
    </row>
    <row r="67" spans="4:10" ht="15.95" customHeight="1" x14ac:dyDescent="0.2">
      <c r="D67" s="15"/>
      <c r="E67" s="143" t="s">
        <v>149</v>
      </c>
      <c r="F67" s="130" t="s">
        <v>8</v>
      </c>
      <c r="G67" s="133" t="s">
        <v>7</v>
      </c>
      <c r="H67" s="131" t="s">
        <v>8</v>
      </c>
      <c r="I67" s="132" t="s">
        <v>8</v>
      </c>
      <c r="J67" s="132" t="s">
        <v>8</v>
      </c>
    </row>
    <row r="68" spans="4:10" ht="15.95" customHeight="1" x14ac:dyDescent="0.2">
      <c r="D68" s="15"/>
      <c r="E68" s="143" t="s">
        <v>145</v>
      </c>
      <c r="F68" s="133" t="s">
        <v>7</v>
      </c>
      <c r="G68" s="133" t="s">
        <v>7</v>
      </c>
      <c r="H68" s="134" t="s">
        <v>7</v>
      </c>
      <c r="I68" s="132" t="s">
        <v>8</v>
      </c>
      <c r="J68" s="132" t="s">
        <v>8</v>
      </c>
    </row>
    <row r="69" spans="4:10" ht="15.95" customHeight="1" x14ac:dyDescent="0.2">
      <c r="D69" s="15"/>
      <c r="E69" s="143" t="s">
        <v>44</v>
      </c>
      <c r="F69" s="130" t="s">
        <v>8</v>
      </c>
      <c r="G69" s="130" t="s">
        <v>8</v>
      </c>
      <c r="H69" s="134" t="s">
        <v>7</v>
      </c>
      <c r="I69" s="132" t="s">
        <v>8</v>
      </c>
      <c r="J69" s="132" t="s">
        <v>8</v>
      </c>
    </row>
    <row r="70" spans="4:10" ht="15.95" customHeight="1" x14ac:dyDescent="0.2">
      <c r="D70" s="16"/>
      <c r="E70" s="20" t="s">
        <v>120</v>
      </c>
      <c r="F70" s="126" t="s">
        <v>8</v>
      </c>
      <c r="G70" s="168" t="s">
        <v>7</v>
      </c>
      <c r="H70" s="169" t="s">
        <v>7</v>
      </c>
      <c r="I70" s="17" t="s">
        <v>8</v>
      </c>
      <c r="J70" s="17" t="s">
        <v>8</v>
      </c>
    </row>
    <row r="71" spans="4:10" ht="15.95" customHeight="1" x14ac:dyDescent="0.2"/>
    <row r="72" spans="4:10" ht="15.95" customHeight="1" x14ac:dyDescent="0.2">
      <c r="D72" s="1" t="s">
        <v>303</v>
      </c>
    </row>
    <row r="73" spans="4:10" ht="15.95" customHeight="1" x14ac:dyDescent="0.2"/>
    <row r="74" spans="4:10" ht="15.95" customHeight="1" x14ac:dyDescent="0.2"/>
    <row r="75" spans="4:10" ht="15.95" customHeight="1" x14ac:dyDescent="0.2"/>
    <row r="76" spans="4:10" ht="15.95" customHeight="1" x14ac:dyDescent="0.2"/>
    <row r="77" spans="4:10" ht="15.95" customHeight="1" x14ac:dyDescent="0.2"/>
    <row r="78" spans="4:10" ht="15.95" customHeight="1" x14ac:dyDescent="0.2"/>
    <row r="79" spans="4:10" ht="15.95" customHeight="1" x14ac:dyDescent="0.2"/>
    <row r="80" spans="4:10" ht="15.95" customHeight="1" x14ac:dyDescent="0.2"/>
    <row r="81" spans="4:10" ht="15.95" customHeight="1" x14ac:dyDescent="0.2"/>
    <row r="82" spans="4:10" ht="15.95" customHeight="1" x14ac:dyDescent="0.2">
      <c r="E82" s="124"/>
      <c r="F82" s="124"/>
      <c r="G82" s="124"/>
      <c r="H82" s="124"/>
      <c r="I82" s="124"/>
      <c r="J82" s="124"/>
    </row>
    <row r="83" spans="4:10" ht="15.95" customHeight="1" x14ac:dyDescent="0.2">
      <c r="E83" s="181"/>
      <c r="F83" s="124"/>
      <c r="G83" s="124"/>
      <c r="H83" s="124"/>
      <c r="I83" s="124"/>
      <c r="J83" s="124"/>
    </row>
    <row r="84" spans="4:10" ht="15.95" customHeight="1" x14ac:dyDescent="0.2">
      <c r="E84" s="124"/>
      <c r="F84" s="124"/>
      <c r="G84" s="124"/>
      <c r="H84" s="124"/>
      <c r="I84" s="124"/>
      <c r="J84" s="124"/>
    </row>
    <row r="85" spans="4:10" ht="15.95" customHeight="1" x14ac:dyDescent="0.2">
      <c r="E85" s="124"/>
      <c r="F85" s="124"/>
      <c r="G85" s="124"/>
      <c r="H85" s="124"/>
      <c r="I85" s="124"/>
      <c r="J85" s="124"/>
    </row>
    <row r="86" spans="4:10" ht="15.95" customHeight="1" x14ac:dyDescent="0.2">
      <c r="E86" s="124"/>
      <c r="F86" s="124"/>
      <c r="G86" s="124"/>
      <c r="H86" s="124"/>
      <c r="I86" s="124"/>
      <c r="J86" s="124"/>
    </row>
    <row r="87" spans="4:10" ht="15.95" customHeight="1" x14ac:dyDescent="0.2">
      <c r="E87" s="124"/>
      <c r="F87" s="124"/>
      <c r="G87" s="124"/>
      <c r="H87" s="124"/>
      <c r="I87" s="124"/>
      <c r="J87" s="124"/>
    </row>
    <row r="88" spans="4:10" ht="15.95" customHeight="1" x14ac:dyDescent="0.2">
      <c r="E88" s="124"/>
      <c r="F88" s="124"/>
      <c r="G88" s="124"/>
      <c r="H88" s="124"/>
      <c r="I88" s="124"/>
      <c r="J88" s="124"/>
    </row>
    <row r="89" spans="4:10" ht="15.95" customHeight="1" x14ac:dyDescent="0.2">
      <c r="E89" s="124"/>
      <c r="F89" s="124"/>
      <c r="G89" s="124"/>
      <c r="H89" s="124"/>
      <c r="I89" s="124"/>
      <c r="J89" s="124"/>
    </row>
    <row r="90" spans="4:10" ht="15.95" customHeight="1" x14ac:dyDescent="0.2"/>
    <row r="91" spans="4:10" ht="15.95" customHeight="1" x14ac:dyDescent="0.2"/>
    <row r="92" spans="4:10" ht="15.95" customHeight="1" x14ac:dyDescent="0.2"/>
    <row r="93" spans="4:10" ht="15.95" customHeight="1" x14ac:dyDescent="0.2"/>
    <row r="94" spans="4:10" ht="15.95" customHeight="1" x14ac:dyDescent="0.2"/>
    <row r="95" spans="4:10" ht="15.95" customHeight="1" x14ac:dyDescent="0.2"/>
    <row r="96" spans="4:10" ht="8.25" customHeight="1" x14ac:dyDescent="0.2">
      <c r="D96" s="18"/>
      <c r="E96" s="18"/>
      <c r="F96" s="18"/>
      <c r="G96" s="18"/>
      <c r="H96" s="18"/>
      <c r="I96" s="18"/>
      <c r="J96" s="18"/>
    </row>
    <row r="97" spans="3:11" ht="8.25" customHeight="1" x14ac:dyDescent="0.2">
      <c r="D97" s="19"/>
      <c r="E97" s="19"/>
      <c r="F97" s="19"/>
      <c r="G97" s="19"/>
      <c r="H97" s="19"/>
      <c r="I97" s="19"/>
      <c r="J97" s="19"/>
      <c r="K97"/>
    </row>
    <row r="98" spans="3:11" ht="15.95" customHeight="1" x14ac:dyDescent="0.2">
      <c r="C98" s="7"/>
      <c r="D98" s="7"/>
      <c r="E98" s="7"/>
      <c r="F98" s="7"/>
      <c r="G98" s="7"/>
      <c r="H98" s="7"/>
      <c r="I98" s="7"/>
      <c r="J98" s="7"/>
    </row>
    <row r="99" spans="3:11" ht="15.95" customHeight="1" x14ac:dyDescent="0.2">
      <c r="C99" s="7"/>
      <c r="D99" s="7"/>
      <c r="E99" s="7"/>
      <c r="F99" s="7"/>
      <c r="G99" s="7"/>
      <c r="H99" s="7"/>
      <c r="I99" s="7"/>
      <c r="J99" s="7"/>
    </row>
    <row r="100" spans="3:11" x14ac:dyDescent="0.2">
      <c r="C100" s="7"/>
      <c r="D100" s="7"/>
      <c r="E100" s="7"/>
      <c r="F100" s="7"/>
      <c r="G100" s="7"/>
      <c r="H100" s="7"/>
      <c r="I100" s="7"/>
      <c r="J100" s="7"/>
    </row>
    <row r="101" spans="3:11" x14ac:dyDescent="0.2">
      <c r="C101" s="7"/>
      <c r="D101" s="7"/>
      <c r="E101" s="7"/>
      <c r="F101" s="7"/>
      <c r="G101" s="7"/>
      <c r="H101" s="7"/>
      <c r="I101" s="7"/>
      <c r="J101" s="7"/>
    </row>
  </sheetData>
  <sortState ref="E60:J68">
    <sortCondition ref="E60:E68"/>
  </sortState>
  <phoneticPr fontId="0" type="noConversion"/>
  <pageMargins left="0.6692913385826772" right="0.47244094488188981" top="0.39370078740157483" bottom="0.6692913385826772" header="0" footer="0"/>
  <pageSetup paperSize="9" scale="75" fitToHeight="0" orientation="portrait" r:id="rId1"/>
  <headerFooter alignWithMargins="0"/>
  <rowBreaks count="1" manualBreakCount="1">
    <brk id="58" min="2"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BK493"/>
  <sheetViews>
    <sheetView showGridLines="0" zoomScaleNormal="100" workbookViewId="0"/>
  </sheetViews>
  <sheetFormatPr baseColWidth="10" defaultColWidth="9.140625" defaultRowHeight="12" x14ac:dyDescent="0.2"/>
  <cols>
    <col min="1" max="1" width="11.42578125" style="31" customWidth="1"/>
    <col min="2" max="2" width="5.7109375" style="31" customWidth="1"/>
    <col min="3" max="3" width="3.28515625" style="31" customWidth="1"/>
    <col min="4" max="4" width="11" style="31" customWidth="1"/>
    <col min="5" max="5" width="9.7109375" style="31" customWidth="1"/>
    <col min="6" max="11" width="4.42578125" style="31" hidden="1" customWidth="1"/>
    <col min="12" max="26" width="4.5703125" style="31" hidden="1" customWidth="1"/>
    <col min="27" max="62" width="4.5703125" style="31" customWidth="1"/>
    <col min="63" max="16384" width="9.140625" style="31"/>
  </cols>
  <sheetData>
    <row r="1" spans="1:63" ht="15.95" customHeight="1" x14ac:dyDescent="0.2">
      <c r="A1" s="29"/>
      <c r="B1" s="29"/>
      <c r="C1" s="29"/>
      <c r="D1" s="29"/>
      <c r="E1" s="29"/>
      <c r="F1" s="37"/>
      <c r="G1" s="29"/>
      <c r="H1" s="29"/>
      <c r="I1" s="37"/>
      <c r="J1" s="29"/>
      <c r="K1" s="29"/>
      <c r="L1" s="37"/>
      <c r="M1" s="29"/>
      <c r="O1" s="38"/>
      <c r="R1" s="38"/>
    </row>
    <row r="2" spans="1:63" ht="12" customHeight="1" x14ac:dyDescent="0.2">
      <c r="B2" s="29"/>
      <c r="C2" s="30"/>
      <c r="D2" s="30"/>
      <c r="E2" s="30"/>
      <c r="F2" s="39"/>
      <c r="G2" s="30"/>
      <c r="H2" s="30"/>
      <c r="I2" s="39"/>
      <c r="J2" s="30"/>
      <c r="K2" s="30"/>
      <c r="L2" s="39"/>
      <c r="M2" s="29"/>
      <c r="O2" s="38"/>
      <c r="R2" s="38"/>
    </row>
    <row r="3" spans="1:63" ht="12" customHeight="1" x14ac:dyDescent="0.2">
      <c r="B3" s="29"/>
      <c r="C3" s="30"/>
      <c r="D3" s="30"/>
      <c r="E3" s="30"/>
      <c r="F3" s="39"/>
      <c r="G3" s="30"/>
      <c r="H3" s="30"/>
      <c r="I3" s="39"/>
      <c r="J3" s="30"/>
      <c r="K3" s="30"/>
      <c r="L3" s="39"/>
      <c r="M3" s="29"/>
      <c r="O3" s="38"/>
      <c r="R3" s="38"/>
    </row>
    <row r="4" spans="1:63" ht="12" customHeight="1" x14ac:dyDescent="0.2">
      <c r="B4" s="29"/>
      <c r="C4" s="30"/>
      <c r="D4" s="30"/>
      <c r="E4" s="30"/>
      <c r="F4" s="39"/>
      <c r="G4" s="30"/>
      <c r="H4" s="30"/>
      <c r="I4" s="39"/>
      <c r="J4" s="30"/>
      <c r="K4" s="30"/>
      <c r="L4" s="39"/>
      <c r="M4" s="29"/>
      <c r="O4" s="38"/>
      <c r="R4" s="38"/>
    </row>
    <row r="5" spans="1:63" ht="24" customHeight="1" x14ac:dyDescent="0.2">
      <c r="F5" s="38"/>
      <c r="I5" s="38"/>
      <c r="L5" s="38"/>
      <c r="O5" s="38"/>
      <c r="R5" s="38"/>
    </row>
    <row r="6" spans="1:63" ht="18" customHeight="1" x14ac:dyDescent="0.2">
      <c r="C6" s="44" t="s">
        <v>46</v>
      </c>
    </row>
    <row r="7" spans="1:63" ht="18" customHeight="1" x14ac:dyDescent="0.2">
      <c r="C7" s="45" t="s">
        <v>48</v>
      </c>
    </row>
    <row r="8" spans="1:63" ht="18" customHeight="1" x14ac:dyDescent="0.2">
      <c r="C8" s="120" t="s">
        <v>127</v>
      </c>
    </row>
    <row r="9" spans="1:63" ht="9" customHeight="1" x14ac:dyDescent="0.2">
      <c r="C9" s="40"/>
    </row>
    <row r="10" spans="1:63" ht="15.95" customHeight="1" x14ac:dyDescent="0.2">
      <c r="A10" s="63"/>
      <c r="B10" s="30"/>
      <c r="C10" s="29"/>
      <c r="D10" s="29"/>
      <c r="E10" s="29"/>
      <c r="F10" s="29"/>
      <c r="G10" s="29"/>
      <c r="H10" s="29"/>
      <c r="I10" s="29"/>
      <c r="J10" s="29"/>
      <c r="K10" s="29"/>
      <c r="L10" s="29"/>
      <c r="M10" s="29"/>
      <c r="AY10" s="63"/>
      <c r="AZ10" s="63"/>
      <c r="BA10" s="63"/>
    </row>
    <row r="11" spans="1:63" ht="15.95" customHeight="1" x14ac:dyDescent="0.2">
      <c r="A11" s="63"/>
      <c r="B11" s="30"/>
      <c r="C11" s="29"/>
      <c r="D11" s="29"/>
      <c r="E11" s="29"/>
      <c r="F11" s="29"/>
      <c r="G11" s="29"/>
      <c r="H11" s="29"/>
      <c r="I11" s="29"/>
      <c r="J11" s="29"/>
      <c r="K11" s="29"/>
      <c r="L11" s="29"/>
      <c r="M11" s="29"/>
      <c r="AY11" s="63"/>
      <c r="AZ11" s="63"/>
      <c r="BA11" s="63"/>
    </row>
    <row r="12" spans="1:63" ht="15.95" customHeight="1" x14ac:dyDescent="0.2">
      <c r="A12" s="63"/>
      <c r="B12" s="30"/>
      <c r="C12" s="29"/>
      <c r="D12" s="266" t="s">
        <v>247</v>
      </c>
      <c r="E12" s="29"/>
      <c r="F12" s="29"/>
      <c r="G12" s="29"/>
      <c r="H12" s="29"/>
      <c r="I12" s="29"/>
      <c r="J12" s="29"/>
      <c r="K12" s="29"/>
      <c r="L12" s="29"/>
      <c r="M12" s="29"/>
      <c r="AY12" s="63"/>
      <c r="AZ12" s="63"/>
      <c r="BA12" s="63"/>
      <c r="BK12" s="63"/>
    </row>
    <row r="13" spans="1:63" ht="6.95" customHeight="1" x14ac:dyDescent="0.2">
      <c r="C13" s="30"/>
      <c r="D13" s="30"/>
      <c r="E13" s="30"/>
      <c r="F13" s="30"/>
      <c r="G13" s="30"/>
      <c r="H13" s="30"/>
      <c r="I13" s="30"/>
      <c r="J13" s="30"/>
      <c r="K13" s="30"/>
      <c r="L13" s="30"/>
      <c r="AY13" s="63"/>
      <c r="AZ13" s="63"/>
      <c r="BA13" s="63"/>
      <c r="BK13" s="63"/>
    </row>
    <row r="14" spans="1:63" ht="15.95" customHeight="1" x14ac:dyDescent="0.2">
      <c r="A14" s="723"/>
      <c r="D14" s="102" t="s">
        <v>49</v>
      </c>
      <c r="E14" s="103"/>
      <c r="F14" s="64">
        <v>2005</v>
      </c>
      <c r="G14" s="65"/>
      <c r="H14" s="66"/>
      <c r="I14" s="57">
        <v>2006</v>
      </c>
      <c r="J14" s="58"/>
      <c r="K14" s="59"/>
      <c r="L14" s="57">
        <v>2007</v>
      </c>
      <c r="M14" s="58"/>
      <c r="N14" s="59"/>
      <c r="O14" s="57">
        <v>2008</v>
      </c>
      <c r="P14" s="58"/>
      <c r="Q14" s="59"/>
      <c r="R14" s="57">
        <v>2009</v>
      </c>
      <c r="S14" s="58"/>
      <c r="T14" s="59"/>
      <c r="U14" s="57">
        <v>2010</v>
      </c>
      <c r="V14" s="58"/>
      <c r="W14" s="59"/>
      <c r="X14" s="57">
        <v>2011</v>
      </c>
      <c r="Y14" s="58"/>
      <c r="Z14" s="59"/>
      <c r="AA14" s="57">
        <v>2012</v>
      </c>
      <c r="AB14" s="58"/>
      <c r="AC14" s="59"/>
      <c r="AD14" s="57">
        <v>2013</v>
      </c>
      <c r="AE14" s="58"/>
      <c r="AF14" s="59"/>
      <c r="AG14" s="57">
        <v>2014</v>
      </c>
      <c r="AH14" s="58"/>
      <c r="AI14" s="59"/>
      <c r="AJ14" s="57">
        <v>2015</v>
      </c>
      <c r="AK14" s="156"/>
      <c r="AL14" s="174"/>
      <c r="AM14" s="57">
        <v>2016</v>
      </c>
      <c r="AN14" s="156"/>
      <c r="AO14" s="174"/>
      <c r="AP14" s="57">
        <v>2017</v>
      </c>
      <c r="AQ14" s="156"/>
      <c r="AR14" s="87"/>
      <c r="AS14" s="57">
        <v>2018</v>
      </c>
      <c r="AT14" s="156"/>
      <c r="AU14" s="87"/>
      <c r="AV14" s="57">
        <v>2019</v>
      </c>
      <c r="AW14" s="156"/>
      <c r="AX14" s="87"/>
      <c r="AY14" s="448"/>
      <c r="AZ14" s="449">
        <v>2020</v>
      </c>
      <c r="BA14" s="158"/>
      <c r="BB14" s="448"/>
      <c r="BC14" s="449">
        <v>2021</v>
      </c>
      <c r="BD14" s="158"/>
      <c r="BE14" s="448"/>
      <c r="BF14" s="449">
        <v>2022</v>
      </c>
      <c r="BG14" s="158"/>
      <c r="BH14" s="448"/>
      <c r="BI14" s="449">
        <v>2023</v>
      </c>
      <c r="BJ14" s="158"/>
      <c r="BK14" s="698"/>
    </row>
    <row r="15" spans="1:63" ht="15.95" customHeight="1" x14ac:dyDescent="0.2">
      <c r="A15" s="723"/>
      <c r="B15" s="63"/>
      <c r="D15" s="107" t="s">
        <v>50</v>
      </c>
      <c r="E15" s="108"/>
      <c r="F15" s="100" t="s">
        <v>122</v>
      </c>
      <c r="G15" s="100" t="s">
        <v>123</v>
      </c>
      <c r="H15" s="100" t="s">
        <v>124</v>
      </c>
      <c r="I15" s="100" t="s">
        <v>122</v>
      </c>
      <c r="J15" s="100" t="s">
        <v>123</v>
      </c>
      <c r="K15" s="100" t="s">
        <v>124</v>
      </c>
      <c r="L15" s="100" t="s">
        <v>122</v>
      </c>
      <c r="M15" s="100" t="s">
        <v>123</v>
      </c>
      <c r="N15" s="100" t="s">
        <v>124</v>
      </c>
      <c r="O15" s="100" t="s">
        <v>122</v>
      </c>
      <c r="P15" s="100" t="s">
        <v>123</v>
      </c>
      <c r="Q15" s="100" t="s">
        <v>124</v>
      </c>
      <c r="R15" s="100" t="s">
        <v>122</v>
      </c>
      <c r="S15" s="100" t="s">
        <v>123</v>
      </c>
      <c r="T15" s="100" t="s">
        <v>124</v>
      </c>
      <c r="U15" s="100" t="s">
        <v>122</v>
      </c>
      <c r="V15" s="100" t="s">
        <v>123</v>
      </c>
      <c r="W15" s="100" t="s">
        <v>124</v>
      </c>
      <c r="X15" s="100" t="s">
        <v>122</v>
      </c>
      <c r="Y15" s="100" t="s">
        <v>123</v>
      </c>
      <c r="Z15" s="100" t="s">
        <v>124</v>
      </c>
      <c r="AA15" s="100" t="s">
        <v>122</v>
      </c>
      <c r="AB15" s="100" t="s">
        <v>123</v>
      </c>
      <c r="AC15" s="100" t="s">
        <v>124</v>
      </c>
      <c r="AD15" s="100" t="s">
        <v>122</v>
      </c>
      <c r="AE15" s="100" t="s">
        <v>123</v>
      </c>
      <c r="AF15" s="100" t="s">
        <v>124</v>
      </c>
      <c r="AG15" s="100" t="s">
        <v>122</v>
      </c>
      <c r="AH15" s="100" t="s">
        <v>123</v>
      </c>
      <c r="AI15" s="100" t="s">
        <v>124</v>
      </c>
      <c r="AJ15" s="118" t="s">
        <v>122</v>
      </c>
      <c r="AK15" s="118" t="s">
        <v>123</v>
      </c>
      <c r="AL15" s="118" t="s">
        <v>124</v>
      </c>
      <c r="AM15" s="118" t="s">
        <v>122</v>
      </c>
      <c r="AN15" s="118" t="s">
        <v>123</v>
      </c>
      <c r="AO15" s="118" t="s">
        <v>124</v>
      </c>
      <c r="AP15" s="118" t="s">
        <v>122</v>
      </c>
      <c r="AQ15" s="118" t="s">
        <v>123</v>
      </c>
      <c r="AR15" s="118" t="s">
        <v>124</v>
      </c>
      <c r="AS15" s="118" t="s">
        <v>122</v>
      </c>
      <c r="AT15" s="118" t="s">
        <v>123</v>
      </c>
      <c r="AU15" s="118" t="s">
        <v>124</v>
      </c>
      <c r="AV15" s="118" t="s">
        <v>122</v>
      </c>
      <c r="AW15" s="118" t="s">
        <v>123</v>
      </c>
      <c r="AX15" s="118" t="s">
        <v>124</v>
      </c>
      <c r="AY15" s="118" t="s">
        <v>122</v>
      </c>
      <c r="AZ15" s="118" t="s">
        <v>123</v>
      </c>
      <c r="BA15" s="118" t="s">
        <v>124</v>
      </c>
      <c r="BB15" s="118" t="s">
        <v>122</v>
      </c>
      <c r="BC15" s="118" t="s">
        <v>123</v>
      </c>
      <c r="BD15" s="118" t="s">
        <v>124</v>
      </c>
      <c r="BE15" s="118" t="s">
        <v>122</v>
      </c>
      <c r="BF15" s="118" t="s">
        <v>123</v>
      </c>
      <c r="BG15" s="118" t="s">
        <v>124</v>
      </c>
      <c r="BH15" s="118" t="s">
        <v>122</v>
      </c>
      <c r="BI15" s="118" t="s">
        <v>123</v>
      </c>
      <c r="BJ15" s="118" t="s">
        <v>124</v>
      </c>
      <c r="BK15" s="63"/>
    </row>
    <row r="16" spans="1:63" ht="15.95" customHeight="1" x14ac:dyDescent="0.2">
      <c r="A16" s="723"/>
      <c r="D16" s="206" t="s">
        <v>51</v>
      </c>
      <c r="E16" s="207"/>
      <c r="F16" s="208">
        <f>SUM(G16:H16)</f>
        <v>658</v>
      </c>
      <c r="G16" s="209">
        <v>591</v>
      </c>
      <c r="H16" s="210">
        <v>67</v>
      </c>
      <c r="I16" s="208">
        <f>SUM(J16:K16)</f>
        <v>765</v>
      </c>
      <c r="J16" s="209">
        <v>669</v>
      </c>
      <c r="K16" s="210">
        <v>96</v>
      </c>
      <c r="L16" s="208">
        <f>SUM(M16:N16)</f>
        <v>800</v>
      </c>
      <c r="M16" s="209">
        <v>712</v>
      </c>
      <c r="N16" s="210">
        <v>88</v>
      </c>
      <c r="O16" s="208">
        <f>SUM(P16:Q16)</f>
        <v>891</v>
      </c>
      <c r="P16" s="211">
        <v>781</v>
      </c>
      <c r="Q16" s="212">
        <v>110</v>
      </c>
      <c r="R16" s="208">
        <f>SUM(S16:T16)</f>
        <v>833</v>
      </c>
      <c r="S16" s="211">
        <v>738</v>
      </c>
      <c r="T16" s="212">
        <v>95</v>
      </c>
      <c r="U16" s="208">
        <f>SUM(V16:W16)</f>
        <v>932</v>
      </c>
      <c r="V16" s="211">
        <v>810</v>
      </c>
      <c r="W16" s="212">
        <v>122</v>
      </c>
      <c r="X16" s="213">
        <v>1062</v>
      </c>
      <c r="Y16" s="211">
        <v>890</v>
      </c>
      <c r="Z16" s="212">
        <v>172</v>
      </c>
      <c r="AA16" s="213">
        <v>1100</v>
      </c>
      <c r="AB16" s="211">
        <v>954</v>
      </c>
      <c r="AC16" s="212">
        <v>146</v>
      </c>
      <c r="AD16" s="213">
        <v>1164</v>
      </c>
      <c r="AE16" s="211">
        <v>985</v>
      </c>
      <c r="AF16" s="212">
        <v>179</v>
      </c>
      <c r="AG16" s="213">
        <v>1267</v>
      </c>
      <c r="AH16" s="214">
        <v>1098</v>
      </c>
      <c r="AI16" s="212">
        <v>169</v>
      </c>
      <c r="AJ16" s="213">
        <v>1488</v>
      </c>
      <c r="AK16" s="215">
        <v>1322</v>
      </c>
      <c r="AL16" s="216">
        <v>166</v>
      </c>
      <c r="AM16" s="213">
        <v>1687</v>
      </c>
      <c r="AN16" s="215">
        <v>1518</v>
      </c>
      <c r="AO16" s="216">
        <v>169</v>
      </c>
      <c r="AP16" s="217">
        <v>1711</v>
      </c>
      <c r="AQ16" s="218">
        <v>1541</v>
      </c>
      <c r="AR16" s="216">
        <v>170</v>
      </c>
      <c r="AS16" s="217">
        <v>1525</v>
      </c>
      <c r="AT16" s="218">
        <v>1358</v>
      </c>
      <c r="AU16" s="216">
        <v>167</v>
      </c>
      <c r="AV16" s="217">
        <v>1568</v>
      </c>
      <c r="AW16" s="218">
        <v>1404</v>
      </c>
      <c r="AX16" s="216">
        <v>164</v>
      </c>
      <c r="AY16" s="217">
        <v>1640</v>
      </c>
      <c r="AZ16" s="422">
        <v>1481</v>
      </c>
      <c r="BA16" s="209">
        <v>159</v>
      </c>
      <c r="BB16" s="217">
        <v>1621</v>
      </c>
      <c r="BC16" s="422">
        <v>1499</v>
      </c>
      <c r="BD16" s="209">
        <v>122</v>
      </c>
      <c r="BE16" s="217">
        <v>1511</v>
      </c>
      <c r="BF16" s="422">
        <v>1391</v>
      </c>
      <c r="BG16" s="209">
        <v>120</v>
      </c>
      <c r="BH16" s="217">
        <v>1779</v>
      </c>
      <c r="BI16" s="422">
        <v>1609</v>
      </c>
      <c r="BJ16" s="209">
        <v>170</v>
      </c>
      <c r="BK16" s="63"/>
    </row>
    <row r="17" spans="1:63" ht="15.95" customHeight="1" x14ac:dyDescent="0.2">
      <c r="A17" s="723"/>
      <c r="D17" s="101" t="s">
        <v>128</v>
      </c>
      <c r="E17" s="32"/>
      <c r="F17" s="202">
        <f>SUM(G17:H17)</f>
        <v>425</v>
      </c>
      <c r="G17" s="203">
        <v>380</v>
      </c>
      <c r="H17" s="187">
        <v>45</v>
      </c>
      <c r="I17" s="202">
        <f>SUM(J17:K17)</f>
        <v>447</v>
      </c>
      <c r="J17" s="203">
        <v>376</v>
      </c>
      <c r="K17" s="187">
        <v>71</v>
      </c>
      <c r="L17" s="202">
        <f>SUM(M17:N17)</f>
        <v>445</v>
      </c>
      <c r="M17" s="203">
        <v>385</v>
      </c>
      <c r="N17" s="187">
        <v>60</v>
      </c>
      <c r="O17" s="153">
        <f>SUM(P17:Q17)</f>
        <v>461</v>
      </c>
      <c r="P17" s="173">
        <v>391</v>
      </c>
      <c r="Q17" s="204">
        <v>70</v>
      </c>
      <c r="R17" s="153">
        <f>SUM(S17:T17)</f>
        <v>502</v>
      </c>
      <c r="S17" s="173">
        <v>442</v>
      </c>
      <c r="T17" s="204">
        <v>60</v>
      </c>
      <c r="U17" s="153">
        <f>SUM(V17:W17)</f>
        <v>521</v>
      </c>
      <c r="V17" s="173">
        <v>446</v>
      </c>
      <c r="W17" s="204">
        <v>75</v>
      </c>
      <c r="X17" s="153">
        <v>559</v>
      </c>
      <c r="Y17" s="173">
        <v>488</v>
      </c>
      <c r="Z17" s="204">
        <v>71</v>
      </c>
      <c r="AA17" s="153">
        <v>568</v>
      </c>
      <c r="AB17" s="173">
        <v>491</v>
      </c>
      <c r="AC17" s="204">
        <v>77</v>
      </c>
      <c r="AD17" s="153">
        <v>625</v>
      </c>
      <c r="AE17" s="173">
        <v>537</v>
      </c>
      <c r="AF17" s="204">
        <v>88</v>
      </c>
      <c r="AG17" s="153">
        <v>742</v>
      </c>
      <c r="AH17" s="173">
        <v>650</v>
      </c>
      <c r="AI17" s="204">
        <v>92</v>
      </c>
      <c r="AJ17" s="153">
        <v>915</v>
      </c>
      <c r="AK17" s="152">
        <v>823</v>
      </c>
      <c r="AL17" s="152">
        <v>92</v>
      </c>
      <c r="AM17" s="153">
        <v>915</v>
      </c>
      <c r="AN17" s="152">
        <v>816</v>
      </c>
      <c r="AO17" s="152">
        <v>99</v>
      </c>
      <c r="AP17" s="153">
        <v>899</v>
      </c>
      <c r="AQ17" s="152">
        <v>792</v>
      </c>
      <c r="AR17" s="152">
        <v>107</v>
      </c>
      <c r="AS17" s="153">
        <v>914</v>
      </c>
      <c r="AT17" s="152">
        <v>814</v>
      </c>
      <c r="AU17" s="152">
        <v>100</v>
      </c>
      <c r="AV17" s="153">
        <v>910</v>
      </c>
      <c r="AW17" s="152">
        <v>806</v>
      </c>
      <c r="AX17" s="152">
        <v>104</v>
      </c>
      <c r="AY17" s="153">
        <v>911</v>
      </c>
      <c r="AZ17" s="173">
        <v>814</v>
      </c>
      <c r="BA17" s="173">
        <v>97</v>
      </c>
      <c r="BB17" s="153">
        <v>707</v>
      </c>
      <c r="BC17" s="173">
        <v>660</v>
      </c>
      <c r="BD17" s="173">
        <v>47</v>
      </c>
      <c r="BE17" s="153">
        <v>701</v>
      </c>
      <c r="BF17" s="173">
        <v>640</v>
      </c>
      <c r="BG17" s="173">
        <v>61</v>
      </c>
      <c r="BH17" s="531">
        <v>1192</v>
      </c>
      <c r="BI17" s="532">
        <v>1067</v>
      </c>
      <c r="BJ17" s="173">
        <v>125</v>
      </c>
    </row>
    <row r="18" spans="1:63" ht="15.95" customHeight="1" x14ac:dyDescent="0.2">
      <c r="C18" s="30"/>
      <c r="D18" s="127" t="s">
        <v>140</v>
      </c>
      <c r="E18" s="30"/>
      <c r="F18" s="30"/>
      <c r="G18" s="30"/>
      <c r="H18" s="30"/>
      <c r="I18" s="30"/>
      <c r="J18" s="30"/>
      <c r="K18" s="30"/>
      <c r="L18" s="30"/>
    </row>
    <row r="19" spans="1:63" ht="15.95" customHeight="1" x14ac:dyDescent="0.2">
      <c r="C19" s="30"/>
      <c r="D19" s="73" t="s">
        <v>236</v>
      </c>
      <c r="E19" s="30"/>
      <c r="F19" s="30"/>
      <c r="G19" s="30"/>
      <c r="H19" s="30"/>
      <c r="I19" s="30"/>
      <c r="J19" s="30"/>
      <c r="K19" s="30"/>
      <c r="L19" s="30"/>
      <c r="Y19" s="63"/>
      <c r="AW19" s="367"/>
    </row>
    <row r="20" spans="1:63" ht="15.95" customHeight="1" x14ac:dyDescent="0.2">
      <c r="C20" s="30"/>
      <c r="E20" s="30"/>
      <c r="F20" s="30"/>
      <c r="G20" s="30"/>
      <c r="H20" s="30"/>
      <c r="I20" s="30"/>
      <c r="J20" s="30"/>
      <c r="K20" s="30"/>
      <c r="L20" s="30"/>
    </row>
    <row r="21" spans="1:63" ht="15.95" customHeight="1" x14ac:dyDescent="0.2">
      <c r="C21" s="30"/>
      <c r="D21" s="266" t="s">
        <v>248</v>
      </c>
      <c r="E21" s="30"/>
      <c r="F21" s="30"/>
      <c r="G21" s="30"/>
      <c r="H21" s="30"/>
      <c r="I21" s="30"/>
      <c r="J21" s="30"/>
      <c r="K21" s="30"/>
      <c r="L21" s="30"/>
    </row>
    <row r="22" spans="1:63" ht="6.95" customHeight="1" x14ac:dyDescent="0.2">
      <c r="C22" s="30"/>
      <c r="D22" s="30"/>
      <c r="E22" s="30"/>
      <c r="F22" s="30"/>
      <c r="G22" s="30"/>
      <c r="H22" s="30"/>
      <c r="I22" s="30"/>
      <c r="J22" s="30"/>
      <c r="K22" s="30"/>
      <c r="L22" s="30"/>
    </row>
    <row r="23" spans="1:63" ht="15.95" customHeight="1" x14ac:dyDescent="0.2">
      <c r="A23" s="160"/>
      <c r="B23" s="63"/>
      <c r="D23" s="474" t="s">
        <v>220</v>
      </c>
      <c r="E23" s="68"/>
      <c r="F23" s="64">
        <v>2005</v>
      </c>
      <c r="G23" s="65"/>
      <c r="H23" s="66"/>
      <c r="I23" s="64">
        <v>2006</v>
      </c>
      <c r="J23" s="58"/>
      <c r="K23" s="59"/>
      <c r="L23" s="57">
        <v>2007</v>
      </c>
      <c r="M23" s="58"/>
      <c r="N23" s="59"/>
      <c r="O23" s="57">
        <v>2008</v>
      </c>
      <c r="P23" s="58"/>
      <c r="Q23" s="59"/>
      <c r="R23" s="57">
        <v>2009</v>
      </c>
      <c r="S23" s="58"/>
      <c r="T23" s="59"/>
      <c r="U23" s="57">
        <v>2010</v>
      </c>
      <c r="V23" s="58"/>
      <c r="W23" s="59"/>
      <c r="X23" s="57">
        <v>2011</v>
      </c>
      <c r="Y23" s="58"/>
      <c r="Z23" s="59"/>
      <c r="AA23" s="57">
        <v>2012</v>
      </c>
      <c r="AB23" s="58"/>
      <c r="AC23" s="59"/>
      <c r="AD23" s="57">
        <v>2013</v>
      </c>
      <c r="AE23" s="58"/>
      <c r="AF23" s="59"/>
      <c r="AG23" s="57">
        <v>2014</v>
      </c>
      <c r="AH23" s="58"/>
      <c r="AI23" s="59"/>
      <c r="AJ23" s="57">
        <v>2015</v>
      </c>
      <c r="AK23" s="58"/>
      <c r="AL23" s="59"/>
      <c r="AM23" s="57">
        <v>2016</v>
      </c>
      <c r="AN23" s="58"/>
      <c r="AO23" s="59"/>
      <c r="AP23" s="57">
        <v>2017</v>
      </c>
      <c r="AQ23" s="58"/>
      <c r="AR23" s="59"/>
      <c r="AS23" s="57">
        <v>2018</v>
      </c>
      <c r="AT23" s="58"/>
      <c r="AU23" s="59"/>
      <c r="AV23" s="57">
        <v>2019</v>
      </c>
      <c r="AW23" s="58"/>
      <c r="AX23" s="59"/>
      <c r="AY23" s="57">
        <v>2020</v>
      </c>
      <c r="AZ23" s="58"/>
      <c r="BA23" s="59"/>
      <c r="BB23" s="57">
        <v>2021</v>
      </c>
      <c r="BC23" s="58"/>
      <c r="BD23" s="59"/>
      <c r="BE23" s="57">
        <v>2022</v>
      </c>
      <c r="BF23" s="58"/>
      <c r="BG23" s="59"/>
      <c r="BH23" s="448"/>
      <c r="BI23" s="449">
        <v>2023</v>
      </c>
      <c r="BJ23" s="158"/>
      <c r="BK23" s="63"/>
    </row>
    <row r="24" spans="1:63" ht="15.95" customHeight="1" x14ac:dyDescent="0.2">
      <c r="A24" s="160"/>
      <c r="D24" s="475" t="s">
        <v>207</v>
      </c>
      <c r="E24" s="69"/>
      <c r="F24" s="100" t="s">
        <v>122</v>
      </c>
      <c r="G24" s="100" t="s">
        <v>123</v>
      </c>
      <c r="H24" s="100" t="s">
        <v>124</v>
      </c>
      <c r="I24" s="100" t="s">
        <v>122</v>
      </c>
      <c r="J24" s="100" t="s">
        <v>123</v>
      </c>
      <c r="K24" s="100" t="s">
        <v>124</v>
      </c>
      <c r="L24" s="100" t="s">
        <v>122</v>
      </c>
      <c r="M24" s="100" t="s">
        <v>123</v>
      </c>
      <c r="N24" s="100" t="s">
        <v>124</v>
      </c>
      <c r="O24" s="100" t="s">
        <v>122</v>
      </c>
      <c r="P24" s="100" t="s">
        <v>123</v>
      </c>
      <c r="Q24" s="100" t="s">
        <v>124</v>
      </c>
      <c r="R24" s="100" t="s">
        <v>122</v>
      </c>
      <c r="S24" s="100" t="s">
        <v>123</v>
      </c>
      <c r="T24" s="100" t="s">
        <v>124</v>
      </c>
      <c r="U24" s="100" t="s">
        <v>122</v>
      </c>
      <c r="V24" s="100" t="s">
        <v>123</v>
      </c>
      <c r="W24" s="100" t="s">
        <v>124</v>
      </c>
      <c r="X24" s="100" t="s">
        <v>122</v>
      </c>
      <c r="Y24" s="100" t="s">
        <v>123</v>
      </c>
      <c r="Z24" s="100" t="s">
        <v>124</v>
      </c>
      <c r="AA24" s="100" t="s">
        <v>122</v>
      </c>
      <c r="AB24" s="100" t="s">
        <v>123</v>
      </c>
      <c r="AC24" s="100" t="s">
        <v>124</v>
      </c>
      <c r="AD24" s="100" t="s">
        <v>122</v>
      </c>
      <c r="AE24" s="100" t="s">
        <v>123</v>
      </c>
      <c r="AF24" s="100" t="s">
        <v>124</v>
      </c>
      <c r="AG24" s="100" t="s">
        <v>122</v>
      </c>
      <c r="AH24" s="100" t="s">
        <v>123</v>
      </c>
      <c r="AI24" s="100" t="s">
        <v>124</v>
      </c>
      <c r="AJ24" s="118" t="s">
        <v>122</v>
      </c>
      <c r="AK24" s="118" t="s">
        <v>123</v>
      </c>
      <c r="AL24" s="118" t="s">
        <v>124</v>
      </c>
      <c r="AM24" s="118" t="s">
        <v>122</v>
      </c>
      <c r="AN24" s="118" t="s">
        <v>123</v>
      </c>
      <c r="AO24" s="118" t="s">
        <v>124</v>
      </c>
      <c r="AP24" s="118" t="s">
        <v>122</v>
      </c>
      <c r="AQ24" s="118" t="s">
        <v>123</v>
      </c>
      <c r="AR24" s="118" t="s">
        <v>124</v>
      </c>
      <c r="AS24" s="118" t="s">
        <v>122</v>
      </c>
      <c r="AT24" s="118" t="s">
        <v>123</v>
      </c>
      <c r="AU24" s="118" t="s">
        <v>124</v>
      </c>
      <c r="AV24" s="118" t="s">
        <v>122</v>
      </c>
      <c r="AW24" s="118" t="s">
        <v>123</v>
      </c>
      <c r="AX24" s="118" t="s">
        <v>124</v>
      </c>
      <c r="AY24" s="118" t="s">
        <v>122</v>
      </c>
      <c r="AZ24" s="118" t="s">
        <v>123</v>
      </c>
      <c r="BA24" s="118" t="s">
        <v>124</v>
      </c>
      <c r="BB24" s="118" t="s">
        <v>122</v>
      </c>
      <c r="BC24" s="118" t="s">
        <v>123</v>
      </c>
      <c r="BD24" s="118" t="s">
        <v>124</v>
      </c>
      <c r="BE24" s="118" t="s">
        <v>122</v>
      </c>
      <c r="BF24" s="118" t="s">
        <v>123</v>
      </c>
      <c r="BG24" s="118" t="s">
        <v>124</v>
      </c>
      <c r="BH24" s="118" t="s">
        <v>122</v>
      </c>
      <c r="BI24" s="118" t="s">
        <v>123</v>
      </c>
      <c r="BJ24" s="118" t="s">
        <v>124</v>
      </c>
      <c r="BK24" s="698"/>
    </row>
    <row r="25" spans="1:63" ht="15.95" customHeight="1" x14ac:dyDescent="0.2">
      <c r="A25" s="160"/>
      <c r="C25" s="30"/>
      <c r="D25" s="206" t="s">
        <v>51</v>
      </c>
      <c r="E25" s="219"/>
      <c r="F25" s="208">
        <f>SUM(G25:H25)</f>
        <v>543</v>
      </c>
      <c r="G25" s="209">
        <v>534</v>
      </c>
      <c r="H25" s="210">
        <v>9</v>
      </c>
      <c r="I25" s="208">
        <f>SUM(J25:K25)</f>
        <v>614</v>
      </c>
      <c r="J25" s="209">
        <v>596</v>
      </c>
      <c r="K25" s="210">
        <v>18</v>
      </c>
      <c r="L25" s="208">
        <f>SUM(M25:N25)</f>
        <v>624</v>
      </c>
      <c r="M25" s="209">
        <v>607</v>
      </c>
      <c r="N25" s="210">
        <v>17</v>
      </c>
      <c r="O25" s="208">
        <f>SUM(P25:Q25)</f>
        <v>660</v>
      </c>
      <c r="P25" s="209">
        <v>646</v>
      </c>
      <c r="Q25" s="210">
        <v>14</v>
      </c>
      <c r="R25" s="208">
        <f>SUM(S25:T25)</f>
        <v>633</v>
      </c>
      <c r="S25" s="209">
        <v>624</v>
      </c>
      <c r="T25" s="210">
        <v>9</v>
      </c>
      <c r="U25" s="208">
        <f>SUM(V25:W25)</f>
        <v>687</v>
      </c>
      <c r="V25" s="209">
        <v>670</v>
      </c>
      <c r="W25" s="210">
        <v>17</v>
      </c>
      <c r="X25" s="208">
        <v>756</v>
      </c>
      <c r="Y25" s="209">
        <v>731</v>
      </c>
      <c r="Z25" s="210">
        <v>25</v>
      </c>
      <c r="AA25" s="208">
        <v>857</v>
      </c>
      <c r="AB25" s="211">
        <v>828</v>
      </c>
      <c r="AC25" s="212">
        <v>29</v>
      </c>
      <c r="AD25" s="208">
        <v>849</v>
      </c>
      <c r="AE25" s="211">
        <v>817</v>
      </c>
      <c r="AF25" s="212">
        <v>32</v>
      </c>
      <c r="AG25" s="208">
        <v>943</v>
      </c>
      <c r="AH25" s="211">
        <v>917</v>
      </c>
      <c r="AI25" s="212">
        <v>26</v>
      </c>
      <c r="AJ25" s="213">
        <v>1135</v>
      </c>
      <c r="AK25" s="215">
        <v>1105</v>
      </c>
      <c r="AL25" s="216">
        <v>30</v>
      </c>
      <c r="AM25" s="213">
        <v>1270</v>
      </c>
      <c r="AN25" s="215">
        <v>1238</v>
      </c>
      <c r="AO25" s="216">
        <v>32</v>
      </c>
      <c r="AP25" s="217">
        <v>1290</v>
      </c>
      <c r="AQ25" s="218">
        <v>1254</v>
      </c>
      <c r="AR25" s="216">
        <v>36</v>
      </c>
      <c r="AS25" s="217">
        <v>1116</v>
      </c>
      <c r="AT25" s="218">
        <v>1076</v>
      </c>
      <c r="AU25" s="216">
        <v>40</v>
      </c>
      <c r="AV25" s="217">
        <v>1129</v>
      </c>
      <c r="AW25" s="218">
        <v>1088</v>
      </c>
      <c r="AX25" s="216">
        <v>41</v>
      </c>
      <c r="AY25" s="217">
        <v>1180</v>
      </c>
      <c r="AZ25" s="218">
        <v>1135</v>
      </c>
      <c r="BA25" s="216">
        <v>45</v>
      </c>
      <c r="BB25" s="217">
        <v>1177</v>
      </c>
      <c r="BC25" s="218">
        <v>1148</v>
      </c>
      <c r="BD25" s="216">
        <v>29</v>
      </c>
      <c r="BE25" s="217">
        <v>1075</v>
      </c>
      <c r="BF25" s="218">
        <v>1044</v>
      </c>
      <c r="BG25" s="216">
        <v>31</v>
      </c>
      <c r="BH25" s="217">
        <v>1311</v>
      </c>
      <c r="BI25" s="422">
        <v>1258</v>
      </c>
      <c r="BJ25" s="209">
        <v>53</v>
      </c>
      <c r="BK25" s="63"/>
    </row>
    <row r="26" spans="1:63" ht="15.95" customHeight="1" x14ac:dyDescent="0.2">
      <c r="A26" s="160"/>
      <c r="C26" s="30"/>
      <c r="D26" s="101" t="s">
        <v>128</v>
      </c>
      <c r="E26" s="36"/>
      <c r="F26" s="202">
        <f>SUM(G26:H26)</f>
        <v>343</v>
      </c>
      <c r="G26" s="203">
        <v>337</v>
      </c>
      <c r="H26" s="187">
        <v>6</v>
      </c>
      <c r="I26" s="202">
        <f>SUM(J26:K26)</f>
        <v>343</v>
      </c>
      <c r="J26" s="203">
        <v>329</v>
      </c>
      <c r="K26" s="187">
        <v>14</v>
      </c>
      <c r="L26" s="202">
        <f>SUM(M26:N26)</f>
        <v>337</v>
      </c>
      <c r="M26" s="203">
        <v>325</v>
      </c>
      <c r="N26" s="187">
        <v>12</v>
      </c>
      <c r="O26" s="202">
        <f>SUM(P26:Q26)</f>
        <v>321</v>
      </c>
      <c r="P26" s="203">
        <v>314</v>
      </c>
      <c r="Q26" s="187">
        <v>7</v>
      </c>
      <c r="R26" s="202">
        <f>SUM(S26:T26)</f>
        <v>372</v>
      </c>
      <c r="S26" s="203">
        <v>365</v>
      </c>
      <c r="T26" s="187">
        <v>7</v>
      </c>
      <c r="U26" s="202">
        <f>SUM(V26:W26)</f>
        <v>378</v>
      </c>
      <c r="V26" s="203">
        <v>366</v>
      </c>
      <c r="W26" s="187">
        <v>12</v>
      </c>
      <c r="X26" s="202">
        <v>413</v>
      </c>
      <c r="Y26" s="203">
        <v>400</v>
      </c>
      <c r="Z26" s="187">
        <v>13</v>
      </c>
      <c r="AA26" s="153">
        <v>446</v>
      </c>
      <c r="AB26" s="173">
        <v>432</v>
      </c>
      <c r="AC26" s="204">
        <v>14</v>
      </c>
      <c r="AD26" s="153">
        <v>444</v>
      </c>
      <c r="AE26" s="173">
        <v>430</v>
      </c>
      <c r="AF26" s="204">
        <v>14</v>
      </c>
      <c r="AG26" s="153">
        <v>553</v>
      </c>
      <c r="AH26" s="173">
        <v>534</v>
      </c>
      <c r="AI26" s="204">
        <v>19</v>
      </c>
      <c r="AJ26" s="153">
        <v>706</v>
      </c>
      <c r="AK26" s="152">
        <v>684</v>
      </c>
      <c r="AL26" s="152">
        <v>22</v>
      </c>
      <c r="AM26" s="153">
        <v>668</v>
      </c>
      <c r="AN26" s="152">
        <v>649</v>
      </c>
      <c r="AO26" s="152">
        <v>19</v>
      </c>
      <c r="AP26" s="153">
        <v>670</v>
      </c>
      <c r="AQ26" s="152">
        <v>647</v>
      </c>
      <c r="AR26" s="152">
        <v>23</v>
      </c>
      <c r="AS26" s="153">
        <v>653</v>
      </c>
      <c r="AT26" s="152">
        <v>633</v>
      </c>
      <c r="AU26" s="152">
        <v>20</v>
      </c>
      <c r="AV26" s="153">
        <v>640</v>
      </c>
      <c r="AW26" s="152">
        <v>615</v>
      </c>
      <c r="AX26" s="152">
        <v>25</v>
      </c>
      <c r="AY26" s="153">
        <v>655</v>
      </c>
      <c r="AZ26" s="152">
        <v>629</v>
      </c>
      <c r="BA26" s="152">
        <v>26</v>
      </c>
      <c r="BB26" s="153">
        <v>493</v>
      </c>
      <c r="BC26" s="152">
        <v>481</v>
      </c>
      <c r="BD26" s="152">
        <v>12</v>
      </c>
      <c r="BE26" s="153">
        <v>479</v>
      </c>
      <c r="BF26" s="152">
        <v>465</v>
      </c>
      <c r="BG26" s="152">
        <v>14</v>
      </c>
      <c r="BH26" s="202">
        <v>887</v>
      </c>
      <c r="BI26" s="203">
        <v>848</v>
      </c>
      <c r="BJ26" s="203">
        <v>39</v>
      </c>
      <c r="BK26" s="63"/>
    </row>
    <row r="27" spans="1:63" ht="15.95" customHeight="1" x14ac:dyDescent="0.2">
      <c r="C27" s="30"/>
      <c r="D27" s="127" t="s">
        <v>140</v>
      </c>
      <c r="E27" s="30"/>
      <c r="F27" s="30"/>
      <c r="G27" s="30"/>
      <c r="H27" s="30"/>
      <c r="I27" s="30"/>
      <c r="J27" s="30"/>
      <c r="K27" s="30"/>
      <c r="L27" s="30"/>
    </row>
    <row r="28" spans="1:63" ht="15.95" customHeight="1" x14ac:dyDescent="0.2">
      <c r="C28" s="30"/>
      <c r="D28" s="73" t="s">
        <v>236</v>
      </c>
      <c r="E28" s="30"/>
      <c r="F28" s="30"/>
      <c r="G28" s="30"/>
      <c r="H28" s="30"/>
      <c r="I28" s="30"/>
      <c r="J28" s="30"/>
      <c r="K28" s="30"/>
      <c r="L28" s="30"/>
      <c r="X28" s="63"/>
    </row>
    <row r="29" spans="1:63" ht="15.95" customHeight="1" x14ac:dyDescent="0.2">
      <c r="C29" s="30"/>
      <c r="D29" s="30"/>
      <c r="E29" s="30"/>
      <c r="F29" s="30"/>
      <c r="G29" s="30"/>
      <c r="H29" s="30"/>
      <c r="I29" s="30"/>
      <c r="J29" s="30"/>
      <c r="K29" s="30"/>
      <c r="L29" s="30"/>
    </row>
    <row r="30" spans="1:63" ht="15.95" customHeight="1" x14ac:dyDescent="0.2">
      <c r="C30" s="476"/>
      <c r="D30" s="266" t="s">
        <v>249</v>
      </c>
      <c r="E30" s="30"/>
      <c r="F30" s="30"/>
      <c r="G30" s="30"/>
      <c r="H30" s="30"/>
      <c r="I30" s="30"/>
      <c r="J30" s="30"/>
      <c r="K30" s="30"/>
      <c r="L30" s="30"/>
    </row>
    <row r="31" spans="1:63" ht="6.95" customHeight="1" x14ac:dyDescent="0.2">
      <c r="B31" s="63"/>
      <c r="C31" s="30"/>
      <c r="D31" s="30"/>
      <c r="E31" s="30"/>
      <c r="F31" s="30"/>
      <c r="G31" s="30"/>
      <c r="H31" s="30"/>
      <c r="I31" s="30"/>
      <c r="J31" s="30"/>
      <c r="K31" s="30"/>
      <c r="L31" s="30"/>
      <c r="AU31" s="63"/>
    </row>
    <row r="32" spans="1:63" ht="32.1" customHeight="1" x14ac:dyDescent="0.2">
      <c r="C32" s="30"/>
      <c r="D32" s="473" t="s">
        <v>206</v>
      </c>
      <c r="E32" s="194"/>
      <c r="F32" s="194"/>
      <c r="G32" s="194"/>
      <c r="H32" s="194"/>
      <c r="I32" s="194"/>
      <c r="J32" s="194"/>
      <c r="K32" s="200"/>
      <c r="L32" s="200"/>
      <c r="M32" s="200"/>
      <c r="N32" s="200"/>
      <c r="O32" s="200"/>
      <c r="P32" s="200"/>
      <c r="Q32" s="200"/>
      <c r="R32" s="200"/>
      <c r="S32" s="200"/>
      <c r="T32" s="200"/>
      <c r="U32" s="200"/>
      <c r="V32" s="200"/>
      <c r="W32" s="200"/>
      <c r="X32" s="200"/>
      <c r="Y32" s="200"/>
      <c r="Z32" s="200"/>
      <c r="AA32" s="200"/>
      <c r="AB32" s="201"/>
      <c r="AC32" s="188" t="s">
        <v>129</v>
      </c>
      <c r="AD32" s="121" t="s">
        <v>130</v>
      </c>
      <c r="AE32" s="121" t="s">
        <v>131</v>
      </c>
      <c r="AF32" s="121">
        <v>10</v>
      </c>
      <c r="AG32" s="121">
        <v>11</v>
      </c>
      <c r="AH32" s="121">
        <v>12</v>
      </c>
      <c r="AI32" s="118">
        <v>13</v>
      </c>
      <c r="AJ32" s="118">
        <v>14</v>
      </c>
      <c r="AK32" s="154">
        <v>15</v>
      </c>
      <c r="AL32" s="154">
        <v>16</v>
      </c>
      <c r="AM32" s="154">
        <v>17</v>
      </c>
      <c r="AN32" s="154">
        <v>18</v>
      </c>
      <c r="AO32" s="154">
        <v>19</v>
      </c>
      <c r="AP32" s="154">
        <v>20</v>
      </c>
      <c r="AQ32" s="154">
        <v>21</v>
      </c>
      <c r="AR32" s="154">
        <v>22</v>
      </c>
      <c r="AS32" s="154">
        <v>23</v>
      </c>
      <c r="AU32" s="698"/>
    </row>
    <row r="33" spans="1:63" ht="15.95" customHeight="1" x14ac:dyDescent="0.2">
      <c r="B33" s="63"/>
      <c r="C33" s="29"/>
      <c r="D33" s="190" t="s">
        <v>91</v>
      </c>
      <c r="E33" s="191"/>
      <c r="F33" s="191"/>
      <c r="G33" s="191"/>
      <c r="H33" s="191"/>
      <c r="I33" s="192"/>
      <c r="J33" s="192"/>
      <c r="K33" s="192"/>
      <c r="L33" s="192"/>
      <c r="M33" s="192"/>
      <c r="N33" s="192"/>
      <c r="O33" s="192"/>
      <c r="P33" s="192"/>
      <c r="Q33" s="192"/>
      <c r="R33" s="192"/>
      <c r="S33" s="192"/>
      <c r="T33" s="192"/>
      <c r="U33" s="192"/>
      <c r="V33" s="192"/>
      <c r="W33" s="192"/>
      <c r="X33" s="192"/>
      <c r="Y33" s="192"/>
      <c r="Z33" s="192"/>
      <c r="AA33" s="192"/>
      <c r="AB33" s="192"/>
      <c r="AC33" s="115">
        <v>302</v>
      </c>
      <c r="AD33" s="115">
        <v>276</v>
      </c>
      <c r="AE33" s="119">
        <v>338</v>
      </c>
      <c r="AF33" s="115">
        <v>326</v>
      </c>
      <c r="AG33" s="115">
        <v>365</v>
      </c>
      <c r="AH33" s="115">
        <v>376</v>
      </c>
      <c r="AI33" s="443">
        <v>392</v>
      </c>
      <c r="AJ33" s="115">
        <v>482</v>
      </c>
      <c r="AK33" s="115">
        <v>628</v>
      </c>
      <c r="AL33" s="115">
        <v>586</v>
      </c>
      <c r="AM33" s="119">
        <v>595</v>
      </c>
      <c r="AN33" s="115">
        <v>578</v>
      </c>
      <c r="AO33" s="115">
        <v>561</v>
      </c>
      <c r="AP33" s="115">
        <v>552</v>
      </c>
      <c r="AQ33" s="115">
        <v>453</v>
      </c>
      <c r="AR33" s="115">
        <v>436</v>
      </c>
      <c r="AS33" s="115">
        <v>821</v>
      </c>
    </row>
    <row r="34" spans="1:63" ht="15.95" customHeight="1" x14ac:dyDescent="0.2">
      <c r="C34" s="29"/>
      <c r="D34" s="223" t="s">
        <v>52</v>
      </c>
      <c r="E34" s="224"/>
      <c r="F34" s="224"/>
      <c r="G34" s="224"/>
      <c r="H34" s="224"/>
      <c r="I34" s="224"/>
      <c r="J34" s="224"/>
      <c r="K34" s="225"/>
      <c r="L34" s="225"/>
      <c r="M34" s="225"/>
      <c r="N34" s="225"/>
      <c r="O34" s="225"/>
      <c r="P34" s="225"/>
      <c r="Q34" s="225"/>
      <c r="R34" s="225"/>
      <c r="S34" s="225"/>
      <c r="T34" s="225"/>
      <c r="U34" s="225"/>
      <c r="V34" s="225"/>
      <c r="W34" s="225"/>
      <c r="X34" s="225"/>
      <c r="Y34" s="225"/>
      <c r="Z34" s="225"/>
      <c r="AA34" s="225"/>
      <c r="AB34" s="225"/>
      <c r="AC34" s="227">
        <v>296</v>
      </c>
      <c r="AD34" s="227">
        <v>273</v>
      </c>
      <c r="AE34" s="226">
        <v>338</v>
      </c>
      <c r="AF34" s="226">
        <v>321</v>
      </c>
      <c r="AG34" s="226">
        <v>365</v>
      </c>
      <c r="AH34" s="226">
        <v>370</v>
      </c>
      <c r="AI34" s="442">
        <v>386</v>
      </c>
      <c r="AJ34" s="227">
        <v>477</v>
      </c>
      <c r="AK34" s="227">
        <v>619</v>
      </c>
      <c r="AL34" s="227">
        <v>581</v>
      </c>
      <c r="AM34" s="226">
        <v>583</v>
      </c>
      <c r="AN34" s="227">
        <v>569</v>
      </c>
      <c r="AO34" s="227">
        <v>551</v>
      </c>
      <c r="AP34" s="227">
        <v>543</v>
      </c>
      <c r="AQ34" s="227">
        <v>447</v>
      </c>
      <c r="AR34" s="227">
        <v>431</v>
      </c>
      <c r="AS34" s="227">
        <v>797</v>
      </c>
    </row>
    <row r="35" spans="1:63" ht="15.95" customHeight="1" x14ac:dyDescent="0.2">
      <c r="C35" s="29"/>
      <c r="D35" s="189" t="s">
        <v>53</v>
      </c>
      <c r="E35" s="32"/>
      <c r="F35" s="32"/>
      <c r="G35" s="32"/>
      <c r="H35" s="32"/>
      <c r="I35" s="32"/>
      <c r="J35" s="32"/>
      <c r="K35" s="32"/>
      <c r="L35" s="32"/>
      <c r="M35" s="32"/>
      <c r="N35" s="32"/>
      <c r="O35" s="32"/>
      <c r="P35" s="32"/>
      <c r="Q35" s="32"/>
      <c r="R35" s="32"/>
      <c r="S35" s="32"/>
      <c r="T35" s="32"/>
      <c r="U35" s="32"/>
      <c r="V35" s="32"/>
      <c r="W35" s="32"/>
      <c r="X35" s="32"/>
      <c r="Y35" s="32"/>
      <c r="Z35" s="32"/>
      <c r="AA35" s="32"/>
      <c r="AB35" s="32"/>
      <c r="AC35" s="173">
        <v>252</v>
      </c>
      <c r="AD35" s="173">
        <v>223</v>
      </c>
      <c r="AE35" s="204">
        <v>266</v>
      </c>
      <c r="AF35" s="173">
        <v>253</v>
      </c>
      <c r="AG35" s="173">
        <v>308</v>
      </c>
      <c r="AH35" s="173">
        <v>301</v>
      </c>
      <c r="AI35" s="444">
        <v>320</v>
      </c>
      <c r="AJ35" s="173">
        <v>402</v>
      </c>
      <c r="AK35" s="152">
        <v>450</v>
      </c>
      <c r="AL35" s="152">
        <v>414</v>
      </c>
      <c r="AM35" s="446">
        <v>474</v>
      </c>
      <c r="AN35" s="152">
        <v>460</v>
      </c>
      <c r="AO35" s="364">
        <v>458</v>
      </c>
      <c r="AP35" s="364">
        <v>319</v>
      </c>
      <c r="AQ35" s="364">
        <v>359</v>
      </c>
      <c r="AR35" s="364">
        <v>359</v>
      </c>
      <c r="AS35" s="203">
        <v>426</v>
      </c>
    </row>
    <row r="36" spans="1:63" ht="15.95" customHeight="1" x14ac:dyDescent="0.2">
      <c r="C36" s="29"/>
      <c r="D36" s="228" t="s">
        <v>54</v>
      </c>
      <c r="E36" s="225"/>
      <c r="F36" s="225"/>
      <c r="G36" s="225"/>
      <c r="H36" s="225"/>
      <c r="I36" s="225"/>
      <c r="J36" s="225"/>
      <c r="K36" s="225"/>
      <c r="L36" s="225"/>
      <c r="M36" s="225"/>
      <c r="N36" s="225"/>
      <c r="O36" s="225"/>
      <c r="P36" s="225"/>
      <c r="Q36" s="225"/>
      <c r="R36" s="225"/>
      <c r="S36" s="225"/>
      <c r="T36" s="225"/>
      <c r="U36" s="225"/>
      <c r="V36" s="225"/>
      <c r="W36" s="225"/>
      <c r="X36" s="225"/>
      <c r="Y36" s="225"/>
      <c r="Z36" s="225"/>
      <c r="AA36" s="225"/>
      <c r="AB36" s="225"/>
      <c r="AC36" s="221">
        <v>39</v>
      </c>
      <c r="AD36" s="221">
        <v>41</v>
      </c>
      <c r="AE36" s="229">
        <v>40</v>
      </c>
      <c r="AF36" s="221">
        <v>40</v>
      </c>
      <c r="AG36" s="221">
        <v>40</v>
      </c>
      <c r="AH36" s="221">
        <v>40</v>
      </c>
      <c r="AI36" s="445">
        <v>40</v>
      </c>
      <c r="AJ36" s="221">
        <v>41</v>
      </c>
      <c r="AK36" s="230">
        <v>42</v>
      </c>
      <c r="AL36" s="230">
        <v>41</v>
      </c>
      <c r="AM36" s="447">
        <v>40</v>
      </c>
      <c r="AN36" s="230">
        <v>41</v>
      </c>
      <c r="AO36" s="365">
        <v>42</v>
      </c>
      <c r="AP36" s="365">
        <v>41</v>
      </c>
      <c r="AQ36" s="365">
        <v>41</v>
      </c>
      <c r="AR36" s="365">
        <v>41</v>
      </c>
      <c r="AS36" s="232">
        <v>41</v>
      </c>
    </row>
    <row r="37" spans="1:63" ht="15.95" customHeight="1" x14ac:dyDescent="0.2">
      <c r="C37" s="29"/>
      <c r="D37" s="444" t="s">
        <v>55</v>
      </c>
      <c r="E37" s="32"/>
      <c r="F37" s="32"/>
      <c r="G37" s="32"/>
      <c r="H37" s="32"/>
      <c r="I37" s="32"/>
      <c r="J37" s="32"/>
      <c r="K37" s="32"/>
      <c r="L37" s="32"/>
      <c r="M37" s="32"/>
      <c r="N37" s="32"/>
      <c r="O37" s="32"/>
      <c r="P37" s="32"/>
      <c r="Q37" s="32"/>
      <c r="R37" s="32"/>
      <c r="S37" s="32"/>
      <c r="T37" s="32"/>
      <c r="U37" s="32"/>
      <c r="V37" s="32"/>
      <c r="W37" s="32"/>
      <c r="X37" s="32"/>
      <c r="Y37" s="32"/>
      <c r="Z37" s="32"/>
      <c r="AA37" s="32"/>
      <c r="AB37" s="32"/>
      <c r="AC37" s="569">
        <v>0.2</v>
      </c>
      <c r="AD37" s="569">
        <v>0.17</v>
      </c>
      <c r="AE37" s="570">
        <v>0.25</v>
      </c>
      <c r="AF37" s="569">
        <v>0.23</v>
      </c>
      <c r="AG37" s="569">
        <v>0.18629999999999999</v>
      </c>
      <c r="AH37" s="569">
        <v>0.1648</v>
      </c>
      <c r="AI37" s="571">
        <v>0.20200000000000001</v>
      </c>
      <c r="AJ37" s="569">
        <v>0.153</v>
      </c>
      <c r="AK37" s="569">
        <v>0.14860000000000001</v>
      </c>
      <c r="AL37" s="569">
        <v>0.14449999999999999</v>
      </c>
      <c r="AM37" s="572">
        <v>0.19</v>
      </c>
      <c r="AN37" s="573">
        <v>0.16</v>
      </c>
      <c r="AO37" s="573">
        <v>0.15</v>
      </c>
      <c r="AP37" s="573">
        <v>0.14000000000000001</v>
      </c>
      <c r="AQ37" s="573">
        <v>0.19</v>
      </c>
      <c r="AR37" s="573">
        <v>0.19</v>
      </c>
      <c r="AS37" s="573">
        <v>0.17599999999999999</v>
      </c>
    </row>
    <row r="38" spans="1:63" ht="15.95" customHeight="1" x14ac:dyDescent="0.2">
      <c r="D38" s="73" t="s">
        <v>236</v>
      </c>
    </row>
    <row r="39" spans="1:63" ht="15.95" customHeight="1" x14ac:dyDescent="0.2">
      <c r="Y39" s="533"/>
      <c r="Z39" s="534"/>
      <c r="AA39" s="534"/>
      <c r="AB39" s="534"/>
      <c r="AC39" s="534"/>
      <c r="AD39" s="534"/>
      <c r="AE39" s="534"/>
      <c r="AF39" s="534"/>
      <c r="AG39" s="534"/>
      <c r="AH39" s="534"/>
      <c r="AI39" s="534"/>
      <c r="AJ39" s="534"/>
      <c r="AK39" s="534"/>
      <c r="AL39" s="534"/>
      <c r="AM39" s="534"/>
      <c r="AN39" s="534"/>
      <c r="AO39" s="534"/>
      <c r="AP39" s="534"/>
      <c r="AQ39" s="534"/>
      <c r="AR39" s="534"/>
    </row>
    <row r="40" spans="1:63" ht="15.95" customHeight="1" x14ac:dyDescent="0.2"/>
    <row r="41" spans="1:63" ht="15.95" customHeight="1" x14ac:dyDescent="0.2">
      <c r="D41" s="266" t="s">
        <v>250</v>
      </c>
      <c r="AW41" s="357"/>
    </row>
    <row r="42" spans="1:63" ht="6.95" customHeight="1" x14ac:dyDescent="0.2">
      <c r="B42" s="63"/>
      <c r="D42" s="94"/>
    </row>
    <row r="43" spans="1:63" ht="15.95" customHeight="1" x14ac:dyDescent="0.2">
      <c r="D43" s="102"/>
      <c r="E43" s="103"/>
      <c r="F43" s="104">
        <v>2005</v>
      </c>
      <c r="G43" s="105"/>
      <c r="H43" s="106"/>
      <c r="I43" s="104">
        <v>2006</v>
      </c>
      <c r="J43" s="105"/>
      <c r="K43" s="106"/>
      <c r="L43" s="104">
        <v>2007</v>
      </c>
      <c r="M43" s="105"/>
      <c r="N43" s="106"/>
      <c r="O43" s="104">
        <v>2008</v>
      </c>
      <c r="P43" s="105"/>
      <c r="Q43" s="106"/>
      <c r="R43" s="104">
        <v>2009</v>
      </c>
      <c r="S43" s="105"/>
      <c r="T43" s="106"/>
      <c r="U43" s="104">
        <v>2010</v>
      </c>
      <c r="V43" s="105"/>
      <c r="W43" s="106"/>
      <c r="X43" s="104">
        <v>2011</v>
      </c>
      <c r="Y43" s="105"/>
      <c r="Z43" s="106"/>
      <c r="AA43" s="104">
        <v>2012</v>
      </c>
      <c r="AB43" s="105"/>
      <c r="AC43" s="106"/>
      <c r="AD43" s="104">
        <v>2013</v>
      </c>
      <c r="AE43" s="105"/>
      <c r="AF43" s="106"/>
      <c r="AG43" s="104">
        <v>2014</v>
      </c>
      <c r="AH43" s="105"/>
      <c r="AI43" s="106"/>
      <c r="AJ43" s="57">
        <v>2015</v>
      </c>
      <c r="AK43" s="155"/>
      <c r="AL43" s="87"/>
      <c r="AM43" s="57">
        <v>2016</v>
      </c>
      <c r="AN43" s="155"/>
      <c r="AO43" s="87"/>
      <c r="AP43" s="57">
        <v>2017</v>
      </c>
      <c r="AQ43" s="155"/>
      <c r="AR43" s="87"/>
      <c r="AS43" s="57">
        <v>2018</v>
      </c>
      <c r="AT43" s="155"/>
      <c r="AU43" s="87"/>
      <c r="AV43" s="57">
        <v>2019</v>
      </c>
      <c r="AW43" s="155"/>
      <c r="AX43" s="87"/>
      <c r="AY43" s="57">
        <v>2020</v>
      </c>
      <c r="AZ43" s="155"/>
      <c r="BA43" s="87"/>
      <c r="BB43" s="57">
        <v>2021</v>
      </c>
      <c r="BC43" s="155"/>
      <c r="BD43" s="87"/>
      <c r="BE43" s="57">
        <v>2022</v>
      </c>
      <c r="BF43" s="155"/>
      <c r="BG43" s="87"/>
      <c r="BH43" s="448"/>
      <c r="BI43" s="449">
        <v>2023</v>
      </c>
      <c r="BJ43" s="158"/>
      <c r="BK43" s="63"/>
    </row>
    <row r="44" spans="1:63" ht="15.95" customHeight="1" x14ac:dyDescent="0.2">
      <c r="A44" s="723"/>
      <c r="B44" s="63"/>
      <c r="D44" s="475"/>
      <c r="E44" s="108"/>
      <c r="F44" s="100" t="s">
        <v>122</v>
      </c>
      <c r="G44" s="100" t="s">
        <v>123</v>
      </c>
      <c r="H44" s="100" t="s">
        <v>124</v>
      </c>
      <c r="I44" s="100" t="s">
        <v>122</v>
      </c>
      <c r="J44" s="100" t="s">
        <v>123</v>
      </c>
      <c r="K44" s="100" t="s">
        <v>124</v>
      </c>
      <c r="L44" s="100" t="s">
        <v>122</v>
      </c>
      <c r="M44" s="100" t="s">
        <v>123</v>
      </c>
      <c r="N44" s="100" t="s">
        <v>124</v>
      </c>
      <c r="O44" s="100" t="s">
        <v>122</v>
      </c>
      <c r="P44" s="100" t="s">
        <v>123</v>
      </c>
      <c r="Q44" s="100" t="s">
        <v>124</v>
      </c>
      <c r="R44" s="100" t="s">
        <v>122</v>
      </c>
      <c r="S44" s="100" t="s">
        <v>123</v>
      </c>
      <c r="T44" s="100" t="s">
        <v>124</v>
      </c>
      <c r="U44" s="100" t="s">
        <v>122</v>
      </c>
      <c r="V44" s="100" t="s">
        <v>123</v>
      </c>
      <c r="W44" s="100" t="s">
        <v>124</v>
      </c>
      <c r="X44" s="100" t="s">
        <v>122</v>
      </c>
      <c r="Y44" s="100" t="s">
        <v>123</v>
      </c>
      <c r="Z44" s="100" t="s">
        <v>124</v>
      </c>
      <c r="AA44" s="100" t="s">
        <v>122</v>
      </c>
      <c r="AB44" s="100" t="s">
        <v>123</v>
      </c>
      <c r="AC44" s="100" t="s">
        <v>124</v>
      </c>
      <c r="AD44" s="100" t="s">
        <v>122</v>
      </c>
      <c r="AE44" s="100" t="s">
        <v>123</v>
      </c>
      <c r="AF44" s="100" t="s">
        <v>124</v>
      </c>
      <c r="AG44" s="100" t="s">
        <v>122</v>
      </c>
      <c r="AH44" s="100" t="s">
        <v>123</v>
      </c>
      <c r="AI44" s="100" t="s">
        <v>124</v>
      </c>
      <c r="AJ44" s="118" t="s">
        <v>122</v>
      </c>
      <c r="AK44" s="118" t="s">
        <v>123</v>
      </c>
      <c r="AL44" s="118" t="s">
        <v>124</v>
      </c>
      <c r="AM44" s="118" t="s">
        <v>122</v>
      </c>
      <c r="AN44" s="118" t="s">
        <v>123</v>
      </c>
      <c r="AO44" s="118" t="s">
        <v>124</v>
      </c>
      <c r="AP44" s="118" t="s">
        <v>122</v>
      </c>
      <c r="AQ44" s="118" t="s">
        <v>123</v>
      </c>
      <c r="AR44" s="118" t="s">
        <v>124</v>
      </c>
      <c r="AS44" s="118" t="s">
        <v>122</v>
      </c>
      <c r="AT44" s="118" t="s">
        <v>123</v>
      </c>
      <c r="AU44" s="118" t="s">
        <v>124</v>
      </c>
      <c r="AV44" s="118" t="s">
        <v>122</v>
      </c>
      <c r="AW44" s="118" t="s">
        <v>123</v>
      </c>
      <c r="AX44" s="118" t="s">
        <v>124</v>
      </c>
      <c r="AY44" s="118" t="s">
        <v>122</v>
      </c>
      <c r="AZ44" s="118" t="s">
        <v>123</v>
      </c>
      <c r="BA44" s="118" t="s">
        <v>124</v>
      </c>
      <c r="BB44" s="118" t="s">
        <v>122</v>
      </c>
      <c r="BC44" s="118" t="s">
        <v>123</v>
      </c>
      <c r="BD44" s="118" t="s">
        <v>124</v>
      </c>
      <c r="BE44" s="118" t="s">
        <v>122</v>
      </c>
      <c r="BF44" s="118" t="s">
        <v>123</v>
      </c>
      <c r="BG44" s="118" t="s">
        <v>124</v>
      </c>
      <c r="BH44" s="118" t="s">
        <v>122</v>
      </c>
      <c r="BI44" s="118" t="s">
        <v>123</v>
      </c>
      <c r="BJ44" s="118" t="s">
        <v>124</v>
      </c>
      <c r="BK44" s="698"/>
    </row>
    <row r="45" spans="1:63" ht="15.95" customHeight="1" x14ac:dyDescent="0.2">
      <c r="A45" s="723"/>
      <c r="D45" s="206" t="s">
        <v>51</v>
      </c>
      <c r="E45" s="219"/>
      <c r="F45" s="208">
        <f>SUM(G45:H45)</f>
        <v>35</v>
      </c>
      <c r="G45" s="209">
        <v>35</v>
      </c>
      <c r="H45" s="210">
        <v>0</v>
      </c>
      <c r="I45" s="208">
        <f>SUM(J45:K45)</f>
        <v>35</v>
      </c>
      <c r="J45" s="209">
        <v>35</v>
      </c>
      <c r="K45" s="210">
        <v>0</v>
      </c>
      <c r="L45" s="208">
        <f>SUM(M45:N45)</f>
        <v>35</v>
      </c>
      <c r="M45" s="209">
        <v>34</v>
      </c>
      <c r="N45" s="210">
        <v>1</v>
      </c>
      <c r="O45" s="208">
        <f>SUM(P45:Q45)</f>
        <v>45</v>
      </c>
      <c r="P45" s="209">
        <v>45</v>
      </c>
      <c r="Q45" s="210">
        <v>0</v>
      </c>
      <c r="R45" s="208">
        <f>SUM(S45:T45)</f>
        <v>36</v>
      </c>
      <c r="S45" s="209">
        <v>36</v>
      </c>
      <c r="T45" s="210">
        <v>0</v>
      </c>
      <c r="U45" s="208">
        <f>SUM(V45:W45)</f>
        <v>38</v>
      </c>
      <c r="V45" s="209">
        <v>38</v>
      </c>
      <c r="W45" s="210">
        <v>0</v>
      </c>
      <c r="X45" s="208">
        <v>47</v>
      </c>
      <c r="Y45" s="209">
        <v>47</v>
      </c>
      <c r="Z45" s="210">
        <v>0</v>
      </c>
      <c r="AA45" s="208">
        <v>40</v>
      </c>
      <c r="AB45" s="209">
        <v>39</v>
      </c>
      <c r="AC45" s="210">
        <v>1</v>
      </c>
      <c r="AD45" s="208">
        <v>53</v>
      </c>
      <c r="AE45" s="209">
        <v>52</v>
      </c>
      <c r="AF45" s="210">
        <v>1</v>
      </c>
      <c r="AG45" s="208">
        <v>38</v>
      </c>
      <c r="AH45" s="209">
        <v>38</v>
      </c>
      <c r="AI45" s="210">
        <v>0</v>
      </c>
      <c r="AJ45" s="208">
        <v>50</v>
      </c>
      <c r="AK45" s="216">
        <v>50</v>
      </c>
      <c r="AL45" s="216">
        <v>0</v>
      </c>
      <c r="AM45" s="208">
        <v>76</v>
      </c>
      <c r="AN45" s="216">
        <v>75</v>
      </c>
      <c r="AO45" s="216">
        <v>1</v>
      </c>
      <c r="AP45" s="208">
        <v>70</v>
      </c>
      <c r="AQ45" s="216">
        <v>69</v>
      </c>
      <c r="AR45" s="216">
        <v>1</v>
      </c>
      <c r="AS45" s="208">
        <v>91</v>
      </c>
      <c r="AT45" s="216">
        <v>89</v>
      </c>
      <c r="AU45" s="216">
        <v>2</v>
      </c>
      <c r="AV45" s="208">
        <v>111</v>
      </c>
      <c r="AW45" s="216">
        <v>105</v>
      </c>
      <c r="AX45" s="216">
        <v>6</v>
      </c>
      <c r="AY45" s="208">
        <v>138</v>
      </c>
      <c r="AZ45" s="216">
        <v>129</v>
      </c>
      <c r="BA45" s="216">
        <v>9</v>
      </c>
      <c r="BB45" s="208">
        <v>145</v>
      </c>
      <c r="BC45" s="216">
        <v>136</v>
      </c>
      <c r="BD45" s="216">
        <v>9</v>
      </c>
      <c r="BE45" s="208">
        <v>150</v>
      </c>
      <c r="BF45" s="216">
        <v>149</v>
      </c>
      <c r="BG45" s="216">
        <v>1</v>
      </c>
      <c r="BH45" s="217">
        <v>132</v>
      </c>
      <c r="BI45" s="422">
        <v>126</v>
      </c>
      <c r="BJ45" s="209">
        <v>6</v>
      </c>
      <c r="BK45" s="63"/>
    </row>
    <row r="46" spans="1:63" ht="15.95" customHeight="1" x14ac:dyDescent="0.2">
      <c r="A46" s="723"/>
      <c r="D46" s="101" t="s">
        <v>128</v>
      </c>
      <c r="E46" s="36"/>
      <c r="F46" s="202">
        <f>SUM(G46:H46)</f>
        <v>27</v>
      </c>
      <c r="G46" s="203">
        <v>27</v>
      </c>
      <c r="H46" s="187">
        <v>0</v>
      </c>
      <c r="I46" s="202">
        <f>SUM(J46:K46)</f>
        <v>19</v>
      </c>
      <c r="J46" s="203">
        <v>19</v>
      </c>
      <c r="K46" s="187">
        <v>0</v>
      </c>
      <c r="L46" s="202">
        <f>SUM(M46:N46)</f>
        <v>20</v>
      </c>
      <c r="M46" s="203">
        <v>19</v>
      </c>
      <c r="N46" s="187">
        <v>1</v>
      </c>
      <c r="O46" s="202">
        <f>SUM(P46:Q46)</f>
        <v>25</v>
      </c>
      <c r="P46" s="203">
        <v>25</v>
      </c>
      <c r="Q46" s="187">
        <v>0</v>
      </c>
      <c r="R46" s="202">
        <f>SUM(S46:T46)</f>
        <v>24</v>
      </c>
      <c r="S46" s="203">
        <v>24</v>
      </c>
      <c r="T46" s="187">
        <v>0</v>
      </c>
      <c r="U46" s="202">
        <f>SUM(V46:W46)</f>
        <v>24</v>
      </c>
      <c r="V46" s="203">
        <v>24</v>
      </c>
      <c r="W46" s="187">
        <v>0</v>
      </c>
      <c r="X46" s="202">
        <v>33</v>
      </c>
      <c r="Y46" s="203">
        <v>33</v>
      </c>
      <c r="Z46" s="187">
        <v>0</v>
      </c>
      <c r="AA46" s="202">
        <v>18</v>
      </c>
      <c r="AB46" s="203">
        <v>17</v>
      </c>
      <c r="AC46" s="187">
        <v>1</v>
      </c>
      <c r="AD46" s="202">
        <v>34</v>
      </c>
      <c r="AE46" s="203">
        <v>34</v>
      </c>
      <c r="AF46" s="187">
        <v>0</v>
      </c>
      <c r="AG46" s="202">
        <v>23</v>
      </c>
      <c r="AH46" s="203">
        <v>23</v>
      </c>
      <c r="AI46" s="187">
        <v>0</v>
      </c>
      <c r="AJ46" s="153">
        <v>32</v>
      </c>
      <c r="AK46" s="152">
        <v>32</v>
      </c>
      <c r="AL46" s="152">
        <v>0</v>
      </c>
      <c r="AM46" s="153">
        <v>47</v>
      </c>
      <c r="AN46" s="152">
        <v>46</v>
      </c>
      <c r="AO46" s="152">
        <v>1</v>
      </c>
      <c r="AP46" s="153">
        <v>36</v>
      </c>
      <c r="AQ46" s="152">
        <v>35</v>
      </c>
      <c r="AR46" s="152">
        <v>1</v>
      </c>
      <c r="AS46" s="153">
        <v>60</v>
      </c>
      <c r="AT46" s="152">
        <v>58</v>
      </c>
      <c r="AU46" s="152">
        <v>2</v>
      </c>
      <c r="AV46" s="153">
        <v>67</v>
      </c>
      <c r="AW46" s="152">
        <v>63</v>
      </c>
      <c r="AX46" s="152">
        <v>4</v>
      </c>
      <c r="AY46" s="153">
        <v>77</v>
      </c>
      <c r="AZ46" s="152">
        <v>70</v>
      </c>
      <c r="BA46" s="152">
        <v>7</v>
      </c>
      <c r="BB46" s="153">
        <v>77</v>
      </c>
      <c r="BC46" s="152">
        <v>75</v>
      </c>
      <c r="BD46" s="152">
        <v>2</v>
      </c>
      <c r="BE46" s="153">
        <v>73</v>
      </c>
      <c r="BF46" s="152">
        <v>72</v>
      </c>
      <c r="BG46" s="152">
        <v>1</v>
      </c>
      <c r="BH46" s="202">
        <v>75</v>
      </c>
      <c r="BI46" s="203">
        <v>70</v>
      </c>
      <c r="BJ46" s="203">
        <v>5</v>
      </c>
      <c r="BK46" s="63"/>
    </row>
    <row r="47" spans="1:63" ht="15.95" customHeight="1" x14ac:dyDescent="0.2">
      <c r="A47" s="723"/>
      <c r="C47" s="30"/>
      <c r="D47" s="127" t="s">
        <v>140</v>
      </c>
      <c r="E47" s="30"/>
      <c r="F47" s="30"/>
      <c r="G47" s="30"/>
      <c r="H47" s="30"/>
      <c r="I47" s="30"/>
      <c r="J47" s="30"/>
      <c r="K47" s="30"/>
      <c r="L47" s="30"/>
      <c r="BK47" s="63"/>
    </row>
    <row r="48" spans="1:63" ht="15.95" customHeight="1" x14ac:dyDescent="0.2">
      <c r="A48" s="723"/>
      <c r="C48" s="30"/>
      <c r="D48" s="73" t="s">
        <v>236</v>
      </c>
      <c r="E48" s="30"/>
      <c r="F48" s="30"/>
      <c r="G48" s="30"/>
      <c r="H48" s="30"/>
      <c r="I48" s="30"/>
      <c r="J48" s="30"/>
      <c r="K48" s="30"/>
      <c r="L48" s="30"/>
      <c r="Y48" s="63"/>
      <c r="BK48" s="63"/>
    </row>
    <row r="49" spans="1:63" ht="15.95" customHeight="1" x14ac:dyDescent="0.2">
      <c r="D49" s="41"/>
      <c r="BK49" s="63"/>
    </row>
    <row r="50" spans="1:63" ht="15.75" customHeight="1" x14ac:dyDescent="0.2">
      <c r="D50" s="266" t="s">
        <v>251</v>
      </c>
      <c r="BK50" s="63"/>
    </row>
    <row r="51" spans="1:63" ht="6.95" customHeight="1" x14ac:dyDescent="0.2">
      <c r="BK51" s="63"/>
    </row>
    <row r="52" spans="1:63" ht="15.95" customHeight="1" x14ac:dyDescent="0.2">
      <c r="D52" s="128"/>
      <c r="E52" s="162"/>
      <c r="F52" s="162"/>
      <c r="G52" s="162"/>
      <c r="H52" s="162"/>
      <c r="I52" s="196"/>
      <c r="J52" s="196"/>
      <c r="K52" s="197"/>
      <c r="L52" s="105">
        <v>2007</v>
      </c>
      <c r="M52" s="105"/>
      <c r="N52" s="106"/>
      <c r="O52" s="104">
        <v>2008</v>
      </c>
      <c r="P52" s="105"/>
      <c r="Q52" s="106"/>
      <c r="R52" s="104">
        <v>2009</v>
      </c>
      <c r="S52" s="105"/>
      <c r="T52" s="106"/>
      <c r="U52" s="104">
        <v>2010</v>
      </c>
      <c r="V52" s="105"/>
      <c r="W52" s="106"/>
      <c r="X52" s="104">
        <v>2011</v>
      </c>
      <c r="Y52" s="105"/>
      <c r="Z52" s="106"/>
      <c r="AA52" s="104">
        <v>2012</v>
      </c>
      <c r="AB52" s="105"/>
      <c r="AC52" s="106"/>
      <c r="AD52" s="104">
        <v>2013</v>
      </c>
      <c r="AE52" s="105"/>
      <c r="AF52" s="106"/>
      <c r="AG52" s="104">
        <v>2014</v>
      </c>
      <c r="AH52" s="105"/>
      <c r="AI52" s="106"/>
      <c r="AJ52" s="57">
        <v>2015</v>
      </c>
      <c r="AK52" s="58"/>
      <c r="AL52" s="59"/>
      <c r="AM52" s="57">
        <v>2016</v>
      </c>
      <c r="AN52" s="58"/>
      <c r="AO52" s="59"/>
      <c r="AP52" s="57">
        <v>2017</v>
      </c>
      <c r="AQ52" s="58"/>
      <c r="AR52" s="59"/>
      <c r="AS52" s="57">
        <v>2018</v>
      </c>
      <c r="AT52" s="58"/>
      <c r="AU52" s="59"/>
      <c r="AV52" s="57">
        <v>2019</v>
      </c>
      <c r="AW52" s="58"/>
      <c r="AX52" s="59"/>
      <c r="AY52" s="57">
        <v>2020</v>
      </c>
      <c r="AZ52" s="58"/>
      <c r="BA52" s="59"/>
      <c r="BB52" s="57">
        <v>2021</v>
      </c>
      <c r="BC52" s="58"/>
      <c r="BD52" s="59"/>
      <c r="BE52" s="57">
        <v>2022</v>
      </c>
      <c r="BF52" s="155"/>
      <c r="BG52" s="87"/>
      <c r="BH52" s="448"/>
      <c r="BI52" s="449">
        <v>2023</v>
      </c>
      <c r="BJ52" s="158"/>
      <c r="BK52" s="63"/>
    </row>
    <row r="53" spans="1:63" ht="15.95" customHeight="1" x14ac:dyDescent="0.2">
      <c r="A53" s="723"/>
      <c r="B53" s="63"/>
      <c r="D53" s="428"/>
      <c r="E53" s="426"/>
      <c r="F53" s="426"/>
      <c r="G53" s="426"/>
      <c r="H53" s="426"/>
      <c r="I53" s="195"/>
      <c r="J53" s="195"/>
      <c r="K53" s="198"/>
      <c r="L53" s="425" t="s">
        <v>122</v>
      </c>
      <c r="M53" s="100" t="s">
        <v>123</v>
      </c>
      <c r="N53" s="100" t="s">
        <v>124</v>
      </c>
      <c r="O53" s="100" t="s">
        <v>122</v>
      </c>
      <c r="P53" s="100" t="s">
        <v>123</v>
      </c>
      <c r="Q53" s="100" t="s">
        <v>124</v>
      </c>
      <c r="R53" s="100" t="s">
        <v>122</v>
      </c>
      <c r="S53" s="100" t="s">
        <v>123</v>
      </c>
      <c r="T53" s="100" t="s">
        <v>124</v>
      </c>
      <c r="U53" s="100" t="s">
        <v>122</v>
      </c>
      <c r="V53" s="100" t="s">
        <v>123</v>
      </c>
      <c r="W53" s="100" t="s">
        <v>124</v>
      </c>
      <c r="X53" s="100" t="s">
        <v>122</v>
      </c>
      <c r="Y53" s="100" t="s">
        <v>123</v>
      </c>
      <c r="Z53" s="100" t="s">
        <v>124</v>
      </c>
      <c r="AA53" s="100" t="s">
        <v>122</v>
      </c>
      <c r="AB53" s="100" t="s">
        <v>123</v>
      </c>
      <c r="AC53" s="100" t="s">
        <v>124</v>
      </c>
      <c r="AD53" s="100" t="s">
        <v>122</v>
      </c>
      <c r="AE53" s="100" t="s">
        <v>123</v>
      </c>
      <c r="AF53" s="100" t="s">
        <v>124</v>
      </c>
      <c r="AG53" s="100" t="s">
        <v>122</v>
      </c>
      <c r="AH53" s="100" t="s">
        <v>123</v>
      </c>
      <c r="AI53" s="100" t="s">
        <v>124</v>
      </c>
      <c r="AJ53" s="118" t="s">
        <v>122</v>
      </c>
      <c r="AK53" s="118" t="s">
        <v>123</v>
      </c>
      <c r="AL53" s="118" t="s">
        <v>124</v>
      </c>
      <c r="AM53" s="118" t="s">
        <v>122</v>
      </c>
      <c r="AN53" s="118" t="s">
        <v>123</v>
      </c>
      <c r="AO53" s="118" t="s">
        <v>124</v>
      </c>
      <c r="AP53" s="118" t="s">
        <v>122</v>
      </c>
      <c r="AQ53" s="118" t="s">
        <v>123</v>
      </c>
      <c r="AR53" s="118" t="s">
        <v>124</v>
      </c>
      <c r="AS53" s="118" t="s">
        <v>122</v>
      </c>
      <c r="AT53" s="118" t="s">
        <v>123</v>
      </c>
      <c r="AU53" s="118" t="s">
        <v>124</v>
      </c>
      <c r="AV53" s="118" t="s">
        <v>122</v>
      </c>
      <c r="AW53" s="118" t="s">
        <v>123</v>
      </c>
      <c r="AX53" s="118" t="s">
        <v>124</v>
      </c>
      <c r="AY53" s="118" t="s">
        <v>122</v>
      </c>
      <c r="AZ53" s="118" t="s">
        <v>123</v>
      </c>
      <c r="BA53" s="118" t="s">
        <v>124</v>
      </c>
      <c r="BB53" s="118" t="s">
        <v>122</v>
      </c>
      <c r="BC53" s="118" t="s">
        <v>123</v>
      </c>
      <c r="BD53" s="118" t="s">
        <v>124</v>
      </c>
      <c r="BE53" s="118" t="s">
        <v>122</v>
      </c>
      <c r="BF53" s="118" t="s">
        <v>123</v>
      </c>
      <c r="BG53" s="118" t="s">
        <v>124</v>
      </c>
      <c r="BH53" s="118" t="s">
        <v>122</v>
      </c>
      <c r="BI53" s="118" t="s">
        <v>123</v>
      </c>
      <c r="BJ53" s="118" t="s">
        <v>124</v>
      </c>
      <c r="BK53" s="698"/>
    </row>
    <row r="54" spans="1:63" ht="15.95" customHeight="1" x14ac:dyDescent="0.2">
      <c r="A54" s="723"/>
      <c r="D54" s="429" t="s">
        <v>51</v>
      </c>
      <c r="E54" s="430"/>
      <c r="F54" s="430"/>
      <c r="G54" s="430"/>
      <c r="H54" s="431"/>
      <c r="I54" s="192"/>
      <c r="J54" s="192"/>
      <c r="K54" s="193"/>
      <c r="L54" s="427">
        <v>24</v>
      </c>
      <c r="M54" s="211">
        <v>23</v>
      </c>
      <c r="N54" s="211">
        <v>1</v>
      </c>
      <c r="O54" s="231">
        <v>35</v>
      </c>
      <c r="P54" s="211">
        <v>29</v>
      </c>
      <c r="Q54" s="211">
        <v>6</v>
      </c>
      <c r="R54" s="231">
        <v>42</v>
      </c>
      <c r="S54" s="211">
        <v>37</v>
      </c>
      <c r="T54" s="211">
        <v>5</v>
      </c>
      <c r="U54" s="231">
        <v>54</v>
      </c>
      <c r="V54" s="211">
        <v>49</v>
      </c>
      <c r="W54" s="211">
        <v>5</v>
      </c>
      <c r="X54" s="231">
        <v>72</v>
      </c>
      <c r="Y54" s="211">
        <v>59</v>
      </c>
      <c r="Z54" s="211">
        <v>13</v>
      </c>
      <c r="AA54" s="231">
        <v>42</v>
      </c>
      <c r="AB54" s="211">
        <v>35</v>
      </c>
      <c r="AC54" s="211">
        <v>7</v>
      </c>
      <c r="AD54" s="231">
        <v>60</v>
      </c>
      <c r="AE54" s="211">
        <v>50</v>
      </c>
      <c r="AF54" s="211">
        <v>10</v>
      </c>
      <c r="AG54" s="231">
        <v>67</v>
      </c>
      <c r="AH54" s="211">
        <v>55</v>
      </c>
      <c r="AI54" s="211">
        <v>12</v>
      </c>
      <c r="AJ54" s="208">
        <v>79</v>
      </c>
      <c r="AK54" s="216">
        <v>70</v>
      </c>
      <c r="AL54" s="216">
        <v>9</v>
      </c>
      <c r="AM54" s="208">
        <v>103</v>
      </c>
      <c r="AN54" s="216">
        <v>88</v>
      </c>
      <c r="AO54" s="216">
        <v>15</v>
      </c>
      <c r="AP54" s="208">
        <v>118</v>
      </c>
      <c r="AQ54" s="216">
        <v>100</v>
      </c>
      <c r="AR54" s="216">
        <v>18</v>
      </c>
      <c r="AS54" s="208">
        <v>102</v>
      </c>
      <c r="AT54" s="216">
        <v>82</v>
      </c>
      <c r="AU54" s="216">
        <v>20</v>
      </c>
      <c r="AV54" s="208">
        <v>114</v>
      </c>
      <c r="AW54" s="216">
        <v>92</v>
      </c>
      <c r="AX54" s="216">
        <v>22</v>
      </c>
      <c r="AY54" s="208">
        <v>109</v>
      </c>
      <c r="AZ54" s="216">
        <v>94</v>
      </c>
      <c r="BA54" s="216">
        <v>15</v>
      </c>
      <c r="BB54" s="208">
        <v>95</v>
      </c>
      <c r="BC54" s="216">
        <v>84</v>
      </c>
      <c r="BD54" s="216">
        <v>11</v>
      </c>
      <c r="BE54" s="208">
        <v>89</v>
      </c>
      <c r="BF54" s="216">
        <v>77</v>
      </c>
      <c r="BG54" s="216">
        <v>12</v>
      </c>
      <c r="BH54" s="217">
        <v>104</v>
      </c>
      <c r="BI54" s="422">
        <v>92</v>
      </c>
      <c r="BJ54" s="209">
        <v>12</v>
      </c>
      <c r="BK54" s="63"/>
    </row>
    <row r="55" spans="1:63" ht="15.95" customHeight="1" x14ac:dyDescent="0.2">
      <c r="A55" s="723"/>
      <c r="D55" s="101" t="s">
        <v>128</v>
      </c>
      <c r="E55" s="159"/>
      <c r="F55" s="159"/>
      <c r="G55" s="159"/>
      <c r="H55" s="32"/>
      <c r="I55" s="32"/>
      <c r="J55" s="32"/>
      <c r="K55" s="36"/>
      <c r="L55" s="205">
        <v>11</v>
      </c>
      <c r="M55" s="203">
        <v>11</v>
      </c>
      <c r="N55" s="187">
        <v>0</v>
      </c>
      <c r="O55" s="202">
        <v>22</v>
      </c>
      <c r="P55" s="203">
        <v>17</v>
      </c>
      <c r="Q55" s="187">
        <v>5</v>
      </c>
      <c r="R55" s="202">
        <v>31</v>
      </c>
      <c r="S55" s="203">
        <v>28</v>
      </c>
      <c r="T55" s="187">
        <v>3</v>
      </c>
      <c r="U55" s="202">
        <v>31</v>
      </c>
      <c r="V55" s="203">
        <v>27</v>
      </c>
      <c r="W55" s="187">
        <v>4</v>
      </c>
      <c r="X55" s="202">
        <v>40</v>
      </c>
      <c r="Y55" s="203">
        <v>30</v>
      </c>
      <c r="Z55" s="187">
        <v>10</v>
      </c>
      <c r="AA55" s="202">
        <v>23</v>
      </c>
      <c r="AB55" s="203">
        <v>18</v>
      </c>
      <c r="AC55" s="187">
        <v>5</v>
      </c>
      <c r="AD55" s="202">
        <v>37</v>
      </c>
      <c r="AE55" s="203">
        <v>32</v>
      </c>
      <c r="AF55" s="187">
        <v>5</v>
      </c>
      <c r="AG55" s="202">
        <v>39</v>
      </c>
      <c r="AH55" s="203">
        <v>33</v>
      </c>
      <c r="AI55" s="187">
        <v>6</v>
      </c>
      <c r="AJ55" s="153">
        <v>56</v>
      </c>
      <c r="AK55" s="152">
        <v>51</v>
      </c>
      <c r="AL55" s="152">
        <v>5</v>
      </c>
      <c r="AM55" s="153">
        <v>67</v>
      </c>
      <c r="AN55" s="152">
        <v>58</v>
      </c>
      <c r="AO55" s="152">
        <v>9</v>
      </c>
      <c r="AP55" s="153">
        <v>61</v>
      </c>
      <c r="AQ55" s="152">
        <v>49</v>
      </c>
      <c r="AR55" s="152">
        <v>12</v>
      </c>
      <c r="AS55" s="153">
        <v>68</v>
      </c>
      <c r="AT55" s="152">
        <v>55</v>
      </c>
      <c r="AU55" s="152">
        <v>13</v>
      </c>
      <c r="AV55" s="153">
        <v>71</v>
      </c>
      <c r="AW55" s="152">
        <v>56</v>
      </c>
      <c r="AX55" s="152">
        <v>15</v>
      </c>
      <c r="AY55" s="153">
        <v>50</v>
      </c>
      <c r="AZ55" s="152">
        <v>42</v>
      </c>
      <c r="BA55" s="152">
        <v>8</v>
      </c>
      <c r="BB55" s="153">
        <v>50</v>
      </c>
      <c r="BC55" s="152">
        <v>45</v>
      </c>
      <c r="BD55" s="152">
        <v>5</v>
      </c>
      <c r="BE55" s="153">
        <v>53</v>
      </c>
      <c r="BF55" s="152">
        <v>46</v>
      </c>
      <c r="BG55" s="152">
        <v>7</v>
      </c>
      <c r="BH55" s="202">
        <v>62</v>
      </c>
      <c r="BI55" s="203">
        <v>56</v>
      </c>
      <c r="BJ55" s="203">
        <v>6</v>
      </c>
    </row>
    <row r="56" spans="1:63" ht="15.95" customHeight="1" x14ac:dyDescent="0.2">
      <c r="A56" s="723"/>
      <c r="C56" s="30"/>
      <c r="D56" s="127" t="s">
        <v>140</v>
      </c>
      <c r="E56" s="30"/>
      <c r="F56" s="30"/>
      <c r="G56" s="30"/>
      <c r="H56" s="30"/>
      <c r="I56" s="30"/>
      <c r="J56" s="30"/>
      <c r="K56" s="30"/>
      <c r="L56" s="30"/>
    </row>
    <row r="57" spans="1:63" ht="15.95" customHeight="1" x14ac:dyDescent="0.2">
      <c r="A57" s="723"/>
      <c r="C57" s="30"/>
      <c r="D57" s="73" t="s">
        <v>236</v>
      </c>
      <c r="E57" s="30"/>
      <c r="F57" s="30"/>
      <c r="G57" s="30"/>
      <c r="H57" s="30"/>
      <c r="I57" s="30"/>
      <c r="J57" s="30"/>
      <c r="K57" s="30"/>
      <c r="L57" s="30"/>
    </row>
    <row r="58" spans="1:63" ht="15.95" customHeight="1" x14ac:dyDescent="0.2">
      <c r="D58" s="72"/>
    </row>
    <row r="59" spans="1:63" ht="15.95" customHeight="1" x14ac:dyDescent="0.2">
      <c r="B59" s="63"/>
      <c r="D59" s="266" t="s">
        <v>252</v>
      </c>
      <c r="BK59" s="63"/>
    </row>
    <row r="60" spans="1:63" ht="6.95" customHeight="1" x14ac:dyDescent="0.2">
      <c r="BK60" s="63"/>
    </row>
    <row r="61" spans="1:63" ht="15.95" customHeight="1" x14ac:dyDescent="0.2">
      <c r="D61" s="102"/>
      <c r="E61" s="68"/>
      <c r="F61" s="104">
        <v>2005</v>
      </c>
      <c r="G61" s="105"/>
      <c r="H61" s="106"/>
      <c r="I61" s="104">
        <v>2006</v>
      </c>
      <c r="J61" s="105"/>
      <c r="K61" s="106"/>
      <c r="L61" s="104">
        <v>2007</v>
      </c>
      <c r="M61" s="105"/>
      <c r="N61" s="106"/>
      <c r="O61" s="104">
        <v>2008</v>
      </c>
      <c r="P61" s="105"/>
      <c r="Q61" s="106"/>
      <c r="R61" s="104">
        <v>2009</v>
      </c>
      <c r="S61" s="105"/>
      <c r="T61" s="106"/>
      <c r="U61" s="104">
        <v>2010</v>
      </c>
      <c r="V61" s="105"/>
      <c r="W61" s="106"/>
      <c r="X61" s="104">
        <v>2011</v>
      </c>
      <c r="Y61" s="105"/>
      <c r="Z61" s="106"/>
      <c r="AA61" s="104">
        <v>2012</v>
      </c>
      <c r="AB61" s="105"/>
      <c r="AC61" s="66"/>
      <c r="AD61" s="104">
        <v>2013</v>
      </c>
      <c r="AE61" s="105"/>
      <c r="AF61" s="66"/>
      <c r="AG61" s="104">
        <v>2014</v>
      </c>
      <c r="AH61" s="105"/>
      <c r="AI61" s="66"/>
      <c r="AJ61" s="57">
        <v>2015</v>
      </c>
      <c r="AK61" s="157"/>
      <c r="AL61" s="87"/>
      <c r="AM61" s="57">
        <v>2016</v>
      </c>
      <c r="AN61" s="157"/>
      <c r="AO61" s="87"/>
      <c r="AP61" s="57">
        <v>2017</v>
      </c>
      <c r="AQ61" s="157"/>
      <c r="AR61" s="87"/>
      <c r="AS61" s="57">
        <v>2018</v>
      </c>
      <c r="AT61" s="157"/>
      <c r="AU61" s="87"/>
      <c r="AV61" s="57">
        <v>2019</v>
      </c>
      <c r="AW61" s="157"/>
      <c r="AX61" s="87"/>
      <c r="AY61" s="57">
        <v>2020</v>
      </c>
      <c r="AZ61" s="157"/>
      <c r="BA61" s="87"/>
      <c r="BB61" s="57">
        <v>2021</v>
      </c>
      <c r="BC61" s="157"/>
      <c r="BD61" s="87"/>
      <c r="BE61" s="57">
        <v>2022</v>
      </c>
      <c r="BF61" s="157"/>
      <c r="BG61" s="87"/>
      <c r="BH61" s="448"/>
      <c r="BI61" s="449">
        <v>2023</v>
      </c>
      <c r="BJ61" s="158"/>
      <c r="BK61" s="63"/>
    </row>
    <row r="62" spans="1:63" ht="15.95" customHeight="1" x14ac:dyDescent="0.2">
      <c r="A62" s="723"/>
      <c r="D62" s="107"/>
      <c r="E62" s="69"/>
      <c r="F62" s="100" t="s">
        <v>122</v>
      </c>
      <c r="G62" s="100" t="s">
        <v>123</v>
      </c>
      <c r="H62" s="100" t="s">
        <v>124</v>
      </c>
      <c r="I62" s="100" t="s">
        <v>122</v>
      </c>
      <c r="J62" s="100" t="s">
        <v>123</v>
      </c>
      <c r="K62" s="100" t="s">
        <v>124</v>
      </c>
      <c r="L62" s="100" t="s">
        <v>122</v>
      </c>
      <c r="M62" s="100" t="s">
        <v>123</v>
      </c>
      <c r="N62" s="100" t="s">
        <v>124</v>
      </c>
      <c r="O62" s="100" t="s">
        <v>122</v>
      </c>
      <c r="P62" s="100" t="s">
        <v>123</v>
      </c>
      <c r="Q62" s="100" t="s">
        <v>124</v>
      </c>
      <c r="R62" s="100" t="s">
        <v>122</v>
      </c>
      <c r="S62" s="100" t="s">
        <v>123</v>
      </c>
      <c r="T62" s="100" t="s">
        <v>124</v>
      </c>
      <c r="U62" s="100" t="s">
        <v>122</v>
      </c>
      <c r="V62" s="100" t="s">
        <v>123</v>
      </c>
      <c r="W62" s="100" t="s">
        <v>124</v>
      </c>
      <c r="X62" s="100" t="s">
        <v>122</v>
      </c>
      <c r="Y62" s="100" t="s">
        <v>123</v>
      </c>
      <c r="Z62" s="100" t="s">
        <v>124</v>
      </c>
      <c r="AA62" s="100" t="s">
        <v>122</v>
      </c>
      <c r="AB62" s="100" t="s">
        <v>123</v>
      </c>
      <c r="AC62" s="100" t="s">
        <v>124</v>
      </c>
      <c r="AD62" s="100" t="s">
        <v>122</v>
      </c>
      <c r="AE62" s="100" t="s">
        <v>123</v>
      </c>
      <c r="AF62" s="100" t="s">
        <v>124</v>
      </c>
      <c r="AG62" s="100" t="s">
        <v>122</v>
      </c>
      <c r="AH62" s="100" t="s">
        <v>123</v>
      </c>
      <c r="AI62" s="100" t="s">
        <v>124</v>
      </c>
      <c r="AJ62" s="118" t="s">
        <v>122</v>
      </c>
      <c r="AK62" s="118" t="s">
        <v>123</v>
      </c>
      <c r="AL62" s="118" t="s">
        <v>124</v>
      </c>
      <c r="AM62" s="118" t="s">
        <v>122</v>
      </c>
      <c r="AN62" s="118" t="s">
        <v>123</v>
      </c>
      <c r="AO62" s="118" t="s">
        <v>124</v>
      </c>
      <c r="AP62" s="118" t="s">
        <v>122</v>
      </c>
      <c r="AQ62" s="118" t="s">
        <v>123</v>
      </c>
      <c r="AR62" s="118" t="s">
        <v>124</v>
      </c>
      <c r="AS62" s="118" t="s">
        <v>122</v>
      </c>
      <c r="AT62" s="118" t="s">
        <v>123</v>
      </c>
      <c r="AU62" s="118" t="s">
        <v>124</v>
      </c>
      <c r="AV62" s="118" t="s">
        <v>122</v>
      </c>
      <c r="AW62" s="118" t="s">
        <v>123</v>
      </c>
      <c r="AX62" s="118" t="s">
        <v>124</v>
      </c>
      <c r="AY62" s="118" t="s">
        <v>122</v>
      </c>
      <c r="AZ62" s="118" t="s">
        <v>123</v>
      </c>
      <c r="BA62" s="118" t="s">
        <v>124</v>
      </c>
      <c r="BB62" s="118" t="s">
        <v>122</v>
      </c>
      <c r="BC62" s="118" t="s">
        <v>123</v>
      </c>
      <c r="BD62" s="118" t="s">
        <v>124</v>
      </c>
      <c r="BE62" s="118" t="s">
        <v>122</v>
      </c>
      <c r="BF62" s="118" t="s">
        <v>123</v>
      </c>
      <c r="BG62" s="118" t="s">
        <v>124</v>
      </c>
      <c r="BH62" s="118" t="s">
        <v>122</v>
      </c>
      <c r="BI62" s="118" t="s">
        <v>123</v>
      </c>
      <c r="BJ62" s="118" t="s">
        <v>124</v>
      </c>
      <c r="BK62" s="698"/>
    </row>
    <row r="63" spans="1:63" ht="15.95" customHeight="1" x14ac:dyDescent="0.2">
      <c r="A63" s="723"/>
      <c r="B63" s="63"/>
      <c r="D63" s="206" t="s">
        <v>51</v>
      </c>
      <c r="E63" s="219"/>
      <c r="F63" s="208">
        <f>SUM(G63:H63)</f>
        <v>44</v>
      </c>
      <c r="G63" s="209">
        <v>0</v>
      </c>
      <c r="H63" s="210">
        <v>44</v>
      </c>
      <c r="I63" s="208">
        <f>SUM(J63:K63)</f>
        <v>55</v>
      </c>
      <c r="J63" s="209">
        <v>3</v>
      </c>
      <c r="K63" s="210">
        <v>52</v>
      </c>
      <c r="L63" s="208">
        <f>SUM(M63:N63)</f>
        <v>56</v>
      </c>
      <c r="M63" s="209">
        <v>8</v>
      </c>
      <c r="N63" s="210">
        <v>48</v>
      </c>
      <c r="O63" s="208">
        <f>SUM(P63:Q63)</f>
        <v>68</v>
      </c>
      <c r="P63" s="209">
        <v>6</v>
      </c>
      <c r="Q63" s="210">
        <v>62</v>
      </c>
      <c r="R63" s="208">
        <f>SUM(S63:T63)</f>
        <v>64</v>
      </c>
      <c r="S63" s="209">
        <v>3</v>
      </c>
      <c r="T63" s="210">
        <v>61</v>
      </c>
      <c r="U63" s="208">
        <f>SUM(V63:W63)</f>
        <v>89</v>
      </c>
      <c r="V63" s="209">
        <v>7</v>
      </c>
      <c r="W63" s="210">
        <v>82</v>
      </c>
      <c r="X63" s="208">
        <v>124</v>
      </c>
      <c r="Y63" s="209">
        <v>7</v>
      </c>
      <c r="Z63" s="210">
        <v>117</v>
      </c>
      <c r="AA63" s="208">
        <v>99</v>
      </c>
      <c r="AB63" s="209">
        <v>7</v>
      </c>
      <c r="AC63" s="210">
        <v>92</v>
      </c>
      <c r="AD63" s="208">
        <v>123</v>
      </c>
      <c r="AE63" s="209">
        <v>15</v>
      </c>
      <c r="AF63" s="210">
        <v>108</v>
      </c>
      <c r="AG63" s="208">
        <v>122</v>
      </c>
      <c r="AH63" s="209">
        <v>19</v>
      </c>
      <c r="AI63" s="210">
        <v>103</v>
      </c>
      <c r="AJ63" s="208">
        <v>117</v>
      </c>
      <c r="AK63" s="216">
        <v>21</v>
      </c>
      <c r="AL63" s="216">
        <v>96</v>
      </c>
      <c r="AM63" s="208">
        <v>110</v>
      </c>
      <c r="AN63" s="216">
        <v>26</v>
      </c>
      <c r="AO63" s="216">
        <v>84</v>
      </c>
      <c r="AP63" s="208">
        <v>113</v>
      </c>
      <c r="AQ63" s="216">
        <v>33</v>
      </c>
      <c r="AR63" s="216">
        <v>80</v>
      </c>
      <c r="AS63" s="208">
        <v>118</v>
      </c>
      <c r="AT63" s="216">
        <v>39</v>
      </c>
      <c r="AU63" s="216">
        <v>79</v>
      </c>
      <c r="AV63" s="208">
        <v>97</v>
      </c>
      <c r="AW63" s="216">
        <v>30</v>
      </c>
      <c r="AX63" s="216">
        <v>67</v>
      </c>
      <c r="AY63" s="208">
        <v>86</v>
      </c>
      <c r="AZ63" s="216">
        <v>23</v>
      </c>
      <c r="BA63" s="216">
        <v>63</v>
      </c>
      <c r="BB63" s="208">
        <v>63</v>
      </c>
      <c r="BC63" s="216">
        <v>18</v>
      </c>
      <c r="BD63" s="216">
        <v>45</v>
      </c>
      <c r="BE63" s="208">
        <v>62</v>
      </c>
      <c r="BF63" s="216">
        <v>8</v>
      </c>
      <c r="BG63" s="216">
        <v>54</v>
      </c>
      <c r="BH63" s="217">
        <v>71</v>
      </c>
      <c r="BI63" s="422">
        <v>4</v>
      </c>
      <c r="BJ63" s="209">
        <v>67</v>
      </c>
      <c r="BK63" s="63"/>
    </row>
    <row r="64" spans="1:63" ht="15.95" customHeight="1" x14ac:dyDescent="0.2">
      <c r="A64" s="723"/>
      <c r="D64" s="101" t="s">
        <v>128</v>
      </c>
      <c r="E64" s="36"/>
      <c r="F64" s="202">
        <f>SUM(G64:H64)</f>
        <v>29</v>
      </c>
      <c r="G64" s="203">
        <v>0</v>
      </c>
      <c r="H64" s="187">
        <v>29</v>
      </c>
      <c r="I64" s="202">
        <f>SUM(J64:K64)</f>
        <v>42</v>
      </c>
      <c r="J64" s="203">
        <v>3</v>
      </c>
      <c r="K64" s="187">
        <v>39</v>
      </c>
      <c r="L64" s="202">
        <f>SUM(M64:N64)</f>
        <v>41</v>
      </c>
      <c r="M64" s="203">
        <v>7</v>
      </c>
      <c r="N64" s="187">
        <v>34</v>
      </c>
      <c r="O64" s="202">
        <f>SUM(P64:Q64)</f>
        <v>49</v>
      </c>
      <c r="P64" s="203">
        <v>3</v>
      </c>
      <c r="Q64" s="187">
        <v>46</v>
      </c>
      <c r="R64" s="202">
        <f>SUM(S64:T64)</f>
        <v>44</v>
      </c>
      <c r="S64" s="203">
        <v>3</v>
      </c>
      <c r="T64" s="187">
        <v>41</v>
      </c>
      <c r="U64" s="202">
        <f>SUM(V64:W64)</f>
        <v>55</v>
      </c>
      <c r="V64" s="203">
        <v>5</v>
      </c>
      <c r="W64" s="187">
        <v>50</v>
      </c>
      <c r="X64" s="202">
        <v>42</v>
      </c>
      <c r="Y64" s="203">
        <v>3</v>
      </c>
      <c r="Z64" s="187">
        <v>39</v>
      </c>
      <c r="AA64" s="202">
        <v>46</v>
      </c>
      <c r="AB64" s="203">
        <v>2</v>
      </c>
      <c r="AC64" s="187">
        <v>44</v>
      </c>
      <c r="AD64" s="202">
        <v>62</v>
      </c>
      <c r="AE64" s="203">
        <v>10</v>
      </c>
      <c r="AF64" s="187">
        <v>52</v>
      </c>
      <c r="AG64" s="202">
        <v>65</v>
      </c>
      <c r="AH64" s="203">
        <v>14</v>
      </c>
      <c r="AI64" s="187">
        <v>51</v>
      </c>
      <c r="AJ64" s="153">
        <v>57</v>
      </c>
      <c r="AK64" s="152">
        <v>11</v>
      </c>
      <c r="AL64" s="152">
        <v>46</v>
      </c>
      <c r="AM64" s="153">
        <v>60</v>
      </c>
      <c r="AN64" s="152">
        <v>13</v>
      </c>
      <c r="AO64" s="152">
        <v>47</v>
      </c>
      <c r="AP64" s="153">
        <v>74</v>
      </c>
      <c r="AQ64" s="152">
        <v>22</v>
      </c>
      <c r="AR64" s="152">
        <v>52</v>
      </c>
      <c r="AS64" s="153">
        <v>70</v>
      </c>
      <c r="AT64" s="152">
        <v>20</v>
      </c>
      <c r="AU64" s="152">
        <v>50</v>
      </c>
      <c r="AV64" s="153">
        <v>53</v>
      </c>
      <c r="AW64" s="152">
        <v>12</v>
      </c>
      <c r="AX64" s="152">
        <v>41</v>
      </c>
      <c r="AY64" s="153">
        <v>54</v>
      </c>
      <c r="AZ64" s="152">
        <v>14</v>
      </c>
      <c r="BA64" s="152">
        <v>40</v>
      </c>
      <c r="BB64" s="153">
        <v>26</v>
      </c>
      <c r="BC64" s="152">
        <v>6</v>
      </c>
      <c r="BD64" s="152">
        <v>20</v>
      </c>
      <c r="BE64" s="153">
        <v>32</v>
      </c>
      <c r="BF64" s="152">
        <v>2</v>
      </c>
      <c r="BG64" s="152">
        <v>30</v>
      </c>
      <c r="BH64" s="202">
        <v>53</v>
      </c>
      <c r="BI64" s="203">
        <v>3</v>
      </c>
      <c r="BJ64" s="203">
        <v>50</v>
      </c>
      <c r="BK64" s="63"/>
    </row>
    <row r="65" spans="1:63" ht="15.95" customHeight="1" x14ac:dyDescent="0.2">
      <c r="A65" s="723"/>
      <c r="C65" s="30"/>
      <c r="D65" s="127" t="s">
        <v>140</v>
      </c>
      <c r="E65" s="30"/>
      <c r="F65" s="30"/>
      <c r="G65" s="30"/>
      <c r="H65" s="30"/>
      <c r="I65" s="30"/>
      <c r="J65" s="30"/>
      <c r="K65" s="30"/>
      <c r="L65" s="30"/>
      <c r="BK65" s="63"/>
    </row>
    <row r="66" spans="1:63" ht="15.95" customHeight="1" x14ac:dyDescent="0.2">
      <c r="A66" s="723"/>
      <c r="C66" s="30"/>
      <c r="D66" s="73" t="s">
        <v>236</v>
      </c>
      <c r="E66" s="30"/>
      <c r="F66" s="30"/>
      <c r="G66" s="30"/>
      <c r="H66" s="30"/>
      <c r="I66" s="30"/>
      <c r="J66" s="30"/>
      <c r="K66" s="30"/>
      <c r="L66" s="30"/>
      <c r="Z66" s="63"/>
      <c r="BK66" s="63"/>
    </row>
    <row r="67" spans="1:63" ht="15.95" customHeight="1" x14ac:dyDescent="0.2">
      <c r="C67" s="29"/>
      <c r="D67" s="72"/>
      <c r="E67" s="30"/>
      <c r="F67" s="30"/>
      <c r="G67" s="30"/>
      <c r="H67" s="95"/>
      <c r="I67" s="95"/>
      <c r="J67" s="95"/>
      <c r="BK67" s="63"/>
    </row>
    <row r="68" spans="1:63" ht="15.95" customHeight="1" x14ac:dyDescent="0.2">
      <c r="B68" s="63"/>
      <c r="D68" s="266" t="s">
        <v>339</v>
      </c>
      <c r="BK68" s="63"/>
    </row>
    <row r="69" spans="1:63" ht="6.95" customHeight="1" x14ac:dyDescent="0.2">
      <c r="BK69" s="63"/>
    </row>
    <row r="70" spans="1:63" ht="15.95" customHeight="1" x14ac:dyDescent="0.2">
      <c r="D70" s="474"/>
      <c r="E70" s="42"/>
      <c r="F70" s="64">
        <v>2005</v>
      </c>
      <c r="G70" s="65"/>
      <c r="H70" s="66"/>
      <c r="I70" s="57">
        <v>2006</v>
      </c>
      <c r="J70" s="58"/>
      <c r="K70" s="59"/>
      <c r="L70" s="57">
        <v>2007</v>
      </c>
      <c r="M70" s="58"/>
      <c r="N70" s="59"/>
      <c r="O70" s="57">
        <v>2008</v>
      </c>
      <c r="P70" s="58"/>
      <c r="Q70" s="59"/>
      <c r="R70" s="57">
        <v>2009</v>
      </c>
      <c r="S70" s="58"/>
      <c r="T70" s="59"/>
      <c r="U70" s="57">
        <v>2010</v>
      </c>
      <c r="V70" s="58"/>
      <c r="W70" s="59"/>
      <c r="X70" s="57">
        <v>2011</v>
      </c>
      <c r="Y70" s="58"/>
      <c r="Z70" s="59"/>
      <c r="AA70" s="57">
        <v>2012</v>
      </c>
      <c r="AB70" s="58"/>
      <c r="AC70" s="59"/>
      <c r="AD70" s="57">
        <v>2013</v>
      </c>
      <c r="AE70" s="58"/>
      <c r="AF70" s="59"/>
      <c r="AG70" s="57">
        <v>2014</v>
      </c>
      <c r="AH70" s="58"/>
      <c r="AI70" s="59"/>
      <c r="AJ70" s="57">
        <v>2015</v>
      </c>
      <c r="AK70" s="155"/>
      <c r="AL70" s="174"/>
      <c r="AM70" s="57">
        <v>2016</v>
      </c>
      <c r="AN70" s="155"/>
      <c r="AO70" s="174"/>
      <c r="AP70" s="57">
        <v>2017</v>
      </c>
      <c r="AQ70" s="155"/>
      <c r="AR70" s="89"/>
      <c r="AS70" s="57">
        <v>2018</v>
      </c>
      <c r="AT70" s="155"/>
      <c r="AU70" s="89"/>
      <c r="AV70" s="57">
        <v>2019</v>
      </c>
      <c r="AW70" s="155"/>
      <c r="AX70" s="89"/>
      <c r="AY70" s="57">
        <v>2020</v>
      </c>
      <c r="AZ70" s="155"/>
      <c r="BA70" s="89"/>
      <c r="BB70" s="57">
        <v>2021</v>
      </c>
      <c r="BC70" s="155"/>
      <c r="BD70" s="89"/>
      <c r="BE70" s="57">
        <v>2022</v>
      </c>
      <c r="BF70" s="155"/>
      <c r="BG70" s="89"/>
      <c r="BH70" s="448"/>
      <c r="BI70" s="449">
        <v>2023</v>
      </c>
      <c r="BJ70" s="158"/>
      <c r="BK70" s="63"/>
    </row>
    <row r="71" spans="1:63" ht="15.95" customHeight="1" x14ac:dyDescent="0.2">
      <c r="B71" s="63"/>
      <c r="D71" s="107"/>
      <c r="E71" s="43"/>
      <c r="F71" s="118" t="s">
        <v>122</v>
      </c>
      <c r="G71" s="118" t="s">
        <v>125</v>
      </c>
      <c r="H71" s="118" t="s">
        <v>126</v>
      </c>
      <c r="I71" s="118" t="s">
        <v>122</v>
      </c>
      <c r="J71" s="118" t="s">
        <v>125</v>
      </c>
      <c r="K71" s="118" t="s">
        <v>126</v>
      </c>
      <c r="L71" s="118" t="s">
        <v>122</v>
      </c>
      <c r="M71" s="118" t="s">
        <v>125</v>
      </c>
      <c r="N71" s="118" t="s">
        <v>126</v>
      </c>
      <c r="O71" s="118" t="s">
        <v>122</v>
      </c>
      <c r="P71" s="118" t="s">
        <v>125</v>
      </c>
      <c r="Q71" s="118" t="s">
        <v>126</v>
      </c>
      <c r="R71" s="118" t="s">
        <v>122</v>
      </c>
      <c r="S71" s="118" t="s">
        <v>125</v>
      </c>
      <c r="T71" s="118" t="s">
        <v>126</v>
      </c>
      <c r="U71" s="118" t="s">
        <v>122</v>
      </c>
      <c r="V71" s="118" t="s">
        <v>125</v>
      </c>
      <c r="W71" s="118" t="s">
        <v>126</v>
      </c>
      <c r="X71" s="118" t="s">
        <v>122</v>
      </c>
      <c r="Y71" s="118" t="s">
        <v>125</v>
      </c>
      <c r="Z71" s="118" t="s">
        <v>126</v>
      </c>
      <c r="AA71" s="118" t="s">
        <v>122</v>
      </c>
      <c r="AB71" s="118" t="s">
        <v>125</v>
      </c>
      <c r="AC71" s="118" t="s">
        <v>126</v>
      </c>
      <c r="AD71" s="118" t="s">
        <v>122</v>
      </c>
      <c r="AE71" s="118" t="s">
        <v>125</v>
      </c>
      <c r="AF71" s="118" t="s">
        <v>126</v>
      </c>
      <c r="AG71" s="118" t="s">
        <v>122</v>
      </c>
      <c r="AH71" s="118" t="s">
        <v>125</v>
      </c>
      <c r="AI71" s="118" t="s">
        <v>126</v>
      </c>
      <c r="AJ71" s="118" t="s">
        <v>122</v>
      </c>
      <c r="AK71" s="118" t="s">
        <v>125</v>
      </c>
      <c r="AL71" s="118" t="s">
        <v>126</v>
      </c>
      <c r="AM71" s="118" t="s">
        <v>122</v>
      </c>
      <c r="AN71" s="118" t="s">
        <v>125</v>
      </c>
      <c r="AO71" s="118" t="s">
        <v>126</v>
      </c>
      <c r="AP71" s="118" t="s">
        <v>122</v>
      </c>
      <c r="AQ71" s="118" t="s">
        <v>125</v>
      </c>
      <c r="AR71" s="118" t="s">
        <v>126</v>
      </c>
      <c r="AS71" s="118" t="s">
        <v>122</v>
      </c>
      <c r="AT71" s="118" t="s">
        <v>125</v>
      </c>
      <c r="AU71" s="118" t="s">
        <v>126</v>
      </c>
      <c r="AV71" s="118" t="s">
        <v>122</v>
      </c>
      <c r="AW71" s="118" t="s">
        <v>125</v>
      </c>
      <c r="AX71" s="118" t="s">
        <v>126</v>
      </c>
      <c r="AY71" s="118" t="s">
        <v>122</v>
      </c>
      <c r="AZ71" s="118" t="s">
        <v>125</v>
      </c>
      <c r="BA71" s="118" t="s">
        <v>126</v>
      </c>
      <c r="BB71" s="118" t="s">
        <v>122</v>
      </c>
      <c r="BC71" s="118" t="s">
        <v>125</v>
      </c>
      <c r="BD71" s="118" t="s">
        <v>126</v>
      </c>
      <c r="BE71" s="118" t="s">
        <v>122</v>
      </c>
      <c r="BF71" s="118" t="s">
        <v>125</v>
      </c>
      <c r="BG71" s="118" t="s">
        <v>126</v>
      </c>
      <c r="BH71" s="118" t="s">
        <v>122</v>
      </c>
      <c r="BI71" s="118" t="s">
        <v>123</v>
      </c>
      <c r="BJ71" s="118" t="s">
        <v>124</v>
      </c>
      <c r="BK71" s="698"/>
    </row>
    <row r="72" spans="1:63" ht="15.95" customHeight="1" x14ac:dyDescent="0.2">
      <c r="D72" s="206" t="s">
        <v>57</v>
      </c>
      <c r="E72" s="219"/>
      <c r="F72" s="233">
        <f>SUM(G72:H72)</f>
        <v>36</v>
      </c>
      <c r="G72" s="234">
        <v>22</v>
      </c>
      <c r="H72" s="219">
        <v>14</v>
      </c>
      <c r="I72" s="208">
        <f>SUM(J72:K72)</f>
        <v>60</v>
      </c>
      <c r="J72" s="209">
        <v>34</v>
      </c>
      <c r="K72" s="210">
        <v>26</v>
      </c>
      <c r="L72" s="208">
        <f>SUM(M72:N72)</f>
        <v>60</v>
      </c>
      <c r="M72" s="209">
        <v>38</v>
      </c>
      <c r="N72" s="210">
        <v>22</v>
      </c>
      <c r="O72" s="208">
        <f>SUM(P72:Q72)</f>
        <v>83</v>
      </c>
      <c r="P72" s="209">
        <v>57</v>
      </c>
      <c r="Q72" s="210">
        <v>26</v>
      </c>
      <c r="R72" s="208">
        <f>SUM(S72:T72)</f>
        <v>58</v>
      </c>
      <c r="S72" s="209">
        <v>38</v>
      </c>
      <c r="T72" s="210">
        <v>20</v>
      </c>
      <c r="U72" s="208">
        <f>SUM(V72:W72)</f>
        <v>64</v>
      </c>
      <c r="V72" s="209">
        <v>46</v>
      </c>
      <c r="W72" s="210">
        <v>18</v>
      </c>
      <c r="X72" s="208">
        <v>63</v>
      </c>
      <c r="Y72" s="209">
        <v>46</v>
      </c>
      <c r="Z72" s="210">
        <v>17</v>
      </c>
      <c r="AA72" s="208">
        <v>60</v>
      </c>
      <c r="AB72" s="209">
        <v>45</v>
      </c>
      <c r="AC72" s="210">
        <v>15</v>
      </c>
      <c r="AD72" s="208">
        <v>79</v>
      </c>
      <c r="AE72" s="209">
        <v>51</v>
      </c>
      <c r="AF72" s="210">
        <v>28</v>
      </c>
      <c r="AG72" s="208">
        <v>96</v>
      </c>
      <c r="AH72" s="209">
        <v>67</v>
      </c>
      <c r="AI72" s="210">
        <v>29</v>
      </c>
      <c r="AJ72" s="208">
        <v>106</v>
      </c>
      <c r="AK72" s="209">
        <v>75</v>
      </c>
      <c r="AL72" s="209">
        <v>31</v>
      </c>
      <c r="AM72" s="208">
        <v>128</v>
      </c>
      <c r="AN72" s="209">
        <v>91</v>
      </c>
      <c r="AO72" s="209">
        <v>37</v>
      </c>
      <c r="AP72" s="208">
        <v>119</v>
      </c>
      <c r="AQ72" s="209">
        <v>85</v>
      </c>
      <c r="AR72" s="209">
        <v>34</v>
      </c>
      <c r="AS72" s="208">
        <v>97</v>
      </c>
      <c r="AT72" s="209">
        <v>72</v>
      </c>
      <c r="AU72" s="209">
        <v>25</v>
      </c>
      <c r="AV72" s="208">
        <v>117</v>
      </c>
      <c r="AW72" s="209">
        <v>89</v>
      </c>
      <c r="AX72" s="209">
        <v>28</v>
      </c>
      <c r="AY72" s="208">
        <v>127</v>
      </c>
      <c r="AZ72" s="209">
        <v>100</v>
      </c>
      <c r="BA72" s="209">
        <v>27</v>
      </c>
      <c r="BB72" s="208">
        <v>141</v>
      </c>
      <c r="BC72" s="209">
        <v>113</v>
      </c>
      <c r="BD72" s="209">
        <v>28</v>
      </c>
      <c r="BE72" s="208">
        <v>134</v>
      </c>
      <c r="BF72" s="209">
        <v>113</v>
      </c>
      <c r="BG72" s="209">
        <v>21</v>
      </c>
      <c r="BH72" s="217">
        <v>161</v>
      </c>
      <c r="BI72" s="422">
        <v>129</v>
      </c>
      <c r="BJ72" s="209">
        <v>32</v>
      </c>
      <c r="BK72" s="63"/>
    </row>
    <row r="73" spans="1:63" ht="15.95" customHeight="1" x14ac:dyDescent="0.2">
      <c r="D73" s="101" t="s">
        <v>128</v>
      </c>
      <c r="E73" s="36"/>
      <c r="F73" s="33">
        <f>SUM(G73:H73)</f>
        <v>26</v>
      </c>
      <c r="G73" s="34">
        <v>16</v>
      </c>
      <c r="H73" s="35">
        <v>10</v>
      </c>
      <c r="I73" s="202">
        <f>SUM(J73:K73)</f>
        <v>42</v>
      </c>
      <c r="J73" s="203">
        <v>24</v>
      </c>
      <c r="K73" s="187">
        <v>18</v>
      </c>
      <c r="L73" s="202">
        <f>SUM(M73:N73)</f>
        <v>36</v>
      </c>
      <c r="M73" s="203">
        <v>23</v>
      </c>
      <c r="N73" s="187">
        <v>13</v>
      </c>
      <c r="O73" s="202">
        <f>SUM(P73:Q73)</f>
        <v>44</v>
      </c>
      <c r="P73" s="203">
        <v>32</v>
      </c>
      <c r="Q73" s="187">
        <v>12</v>
      </c>
      <c r="R73" s="202">
        <f>SUM(S73:T73)</f>
        <v>31</v>
      </c>
      <c r="S73" s="203">
        <v>22</v>
      </c>
      <c r="T73" s="187">
        <v>9</v>
      </c>
      <c r="U73" s="202">
        <f>SUM(V73:W73)</f>
        <v>33</v>
      </c>
      <c r="V73" s="203">
        <v>24</v>
      </c>
      <c r="W73" s="187">
        <v>9</v>
      </c>
      <c r="X73" s="202">
        <v>31</v>
      </c>
      <c r="Y73" s="203">
        <v>22</v>
      </c>
      <c r="Z73" s="187">
        <v>9</v>
      </c>
      <c r="AA73" s="202">
        <v>33</v>
      </c>
      <c r="AB73" s="203">
        <v>26</v>
      </c>
      <c r="AC73" s="187">
        <v>7</v>
      </c>
      <c r="AD73" s="202">
        <v>48</v>
      </c>
      <c r="AE73" s="203">
        <v>31</v>
      </c>
      <c r="AF73" s="187">
        <v>17</v>
      </c>
      <c r="AG73" s="202">
        <v>61</v>
      </c>
      <c r="AH73" s="203">
        <v>44</v>
      </c>
      <c r="AI73" s="187">
        <v>17</v>
      </c>
      <c r="AJ73" s="153">
        <v>64</v>
      </c>
      <c r="AK73" s="173">
        <v>45</v>
      </c>
      <c r="AL73" s="173">
        <v>19</v>
      </c>
      <c r="AM73" s="153">
        <v>73</v>
      </c>
      <c r="AN73" s="173">
        <v>50</v>
      </c>
      <c r="AO73" s="173">
        <v>23</v>
      </c>
      <c r="AP73" s="153">
        <v>57</v>
      </c>
      <c r="AQ73" s="173">
        <v>39</v>
      </c>
      <c r="AR73" s="173">
        <v>18</v>
      </c>
      <c r="AS73" s="153">
        <v>62</v>
      </c>
      <c r="AT73" s="173">
        <v>48</v>
      </c>
      <c r="AU73" s="173">
        <v>14</v>
      </c>
      <c r="AV73" s="153">
        <v>79</v>
      </c>
      <c r="AW73" s="173">
        <v>60</v>
      </c>
      <c r="AX73" s="173">
        <v>19</v>
      </c>
      <c r="AY73" s="153">
        <v>75</v>
      </c>
      <c r="AZ73" s="173">
        <v>59</v>
      </c>
      <c r="BA73" s="173">
        <v>16</v>
      </c>
      <c r="BB73" s="153">
        <v>61</v>
      </c>
      <c r="BC73" s="173">
        <v>53</v>
      </c>
      <c r="BD73" s="173">
        <v>8</v>
      </c>
      <c r="BE73" s="153">
        <v>63</v>
      </c>
      <c r="BF73" s="173">
        <v>55</v>
      </c>
      <c r="BG73" s="173">
        <v>8</v>
      </c>
      <c r="BH73" s="153">
        <v>115</v>
      </c>
      <c r="BI73" s="203">
        <v>90</v>
      </c>
      <c r="BJ73" s="203">
        <v>25</v>
      </c>
      <c r="BK73" s="63"/>
    </row>
    <row r="74" spans="1:63" ht="15.95" customHeight="1" x14ac:dyDescent="0.2">
      <c r="C74" s="30"/>
      <c r="D74" s="127" t="s">
        <v>140</v>
      </c>
      <c r="E74" s="30"/>
      <c r="F74" s="30"/>
      <c r="G74" s="30"/>
      <c r="H74" s="30"/>
      <c r="I74" s="30"/>
      <c r="J74" s="30"/>
      <c r="K74" s="30"/>
      <c r="L74" s="30"/>
    </row>
    <row r="75" spans="1:63" ht="15.95" customHeight="1" x14ac:dyDescent="0.2">
      <c r="C75" s="30"/>
      <c r="D75" s="73" t="s">
        <v>236</v>
      </c>
      <c r="E75" s="30"/>
      <c r="F75" s="30"/>
      <c r="G75" s="30"/>
      <c r="H75" s="30"/>
      <c r="I75" s="30"/>
      <c r="J75" s="30"/>
      <c r="K75" s="30"/>
      <c r="L75" s="30"/>
      <c r="AC75" s="63"/>
    </row>
    <row r="76" spans="1:63" ht="15.95" customHeight="1" x14ac:dyDescent="0.2"/>
    <row r="77" spans="1:63" ht="15.95" customHeight="1" x14ac:dyDescent="0.2"/>
    <row r="78" spans="1:63" ht="15.95" customHeight="1" x14ac:dyDescent="0.2"/>
    <row r="79" spans="1:63" ht="15.95" customHeight="1" x14ac:dyDescent="0.2"/>
    <row r="80" spans="1:63"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sheetData>
  <mergeCells count="4">
    <mergeCell ref="A62:A66"/>
    <mergeCell ref="A14:A17"/>
    <mergeCell ref="A44:A48"/>
    <mergeCell ref="A53:A57"/>
  </mergeCells>
  <phoneticPr fontId="0" type="noConversion"/>
  <pageMargins left="0.39370078740157483" right="0.6692913385826772" top="0.6692913385826772" bottom="0.47244094488188981" header="0" footer="0"/>
  <pageSetup paperSize="9" scale="65" fitToHeight="0" orientation="landscape" r:id="rId1"/>
  <headerFooter alignWithMargins="0"/>
  <rowBreaks count="1" manualBreakCount="1">
    <brk id="40" min="2" max="61" man="1"/>
  </rowBreaks>
  <ignoredErrors>
    <ignoredError sqref="U25:U26 U16:U17 U45:U46 U63:U64 U72:U73" formulaRange="1"/>
    <ignoredError sqref="AC32:AE32"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13"/>
  <sheetViews>
    <sheetView showGridLines="0" zoomScaleNormal="100" workbookViewId="0"/>
  </sheetViews>
  <sheetFormatPr baseColWidth="10" defaultColWidth="9.140625" defaultRowHeight="12" x14ac:dyDescent="0.2"/>
  <cols>
    <col min="1" max="1" width="11.42578125" style="262" customWidth="1"/>
    <col min="2" max="2" width="5.7109375" style="262" customWidth="1"/>
    <col min="3" max="3" width="4" style="262" customWidth="1"/>
    <col min="4" max="4" width="3.28515625" style="262" customWidth="1"/>
    <col min="5" max="5" width="13.7109375" style="262" customWidth="1"/>
    <col min="6" max="10" width="11" style="262" customWidth="1"/>
    <col min="11" max="11" width="8.42578125" style="262" customWidth="1"/>
    <col min="12" max="12" width="6.28515625" style="262" customWidth="1"/>
    <col min="13" max="16384" width="9.140625" style="262"/>
  </cols>
  <sheetData>
    <row r="1" spans="1:9" ht="15.95" customHeight="1" x14ac:dyDescent="0.2">
      <c r="A1" s="260"/>
      <c r="B1" s="261"/>
      <c r="C1" s="261"/>
      <c r="D1" s="261"/>
      <c r="E1" s="261"/>
      <c r="F1" s="261"/>
      <c r="G1" s="261"/>
      <c r="H1" s="261"/>
    </row>
    <row r="2" spans="1:9" ht="12" customHeight="1" x14ac:dyDescent="0.2">
      <c r="B2" s="261"/>
      <c r="C2" s="263"/>
      <c r="D2" s="263"/>
      <c r="E2" s="263"/>
      <c r="F2" s="263"/>
      <c r="G2" s="263"/>
      <c r="H2" s="263"/>
    </row>
    <row r="3" spans="1:9" ht="12" customHeight="1" x14ac:dyDescent="0.2">
      <c r="B3" s="261"/>
      <c r="C3" s="263"/>
      <c r="D3" s="263"/>
      <c r="E3" s="263"/>
      <c r="F3" s="263"/>
      <c r="G3" s="263"/>
      <c r="H3" s="263"/>
    </row>
    <row r="4" spans="1:9" ht="12" customHeight="1" x14ac:dyDescent="0.2">
      <c r="B4" s="261"/>
      <c r="C4" s="263"/>
      <c r="D4" s="263"/>
      <c r="E4" s="263"/>
      <c r="F4" s="263"/>
      <c r="G4" s="263"/>
      <c r="H4" s="263"/>
    </row>
    <row r="5" spans="1:9" ht="24" customHeight="1" x14ac:dyDescent="0.2"/>
    <row r="6" spans="1:9" ht="18" customHeight="1" x14ac:dyDescent="0.2">
      <c r="C6" s="264" t="s">
        <v>46</v>
      </c>
    </row>
    <row r="7" spans="1:9" ht="18" customHeight="1" x14ac:dyDescent="0.2">
      <c r="C7" s="265" t="s">
        <v>48</v>
      </c>
    </row>
    <row r="8" spans="1:9" ht="9" customHeight="1" x14ac:dyDescent="0.2">
      <c r="C8" s="600"/>
    </row>
    <row r="9" spans="1:9" ht="15.75" customHeight="1" x14ac:dyDescent="0.2">
      <c r="B9" s="263"/>
      <c r="C9" s="261"/>
      <c r="D9" s="261"/>
      <c r="E9" s="261"/>
      <c r="F9" s="261"/>
      <c r="G9" s="261"/>
      <c r="H9" s="261"/>
    </row>
    <row r="10" spans="1:9" ht="15.75" customHeight="1" x14ac:dyDescent="0.2">
      <c r="C10" s="263"/>
      <c r="D10" s="263"/>
      <c r="E10" s="263"/>
      <c r="F10" s="263"/>
      <c r="G10" s="263"/>
      <c r="H10" s="263"/>
    </row>
    <row r="11" spans="1:9" ht="6.75" customHeight="1" x14ac:dyDescent="0.2">
      <c r="C11" s="263"/>
      <c r="D11" s="263"/>
      <c r="E11" s="263"/>
      <c r="F11" s="263"/>
      <c r="G11" s="263"/>
      <c r="H11" s="263"/>
    </row>
    <row r="12" spans="1:9" ht="15.75" customHeight="1" x14ac:dyDescent="0.2">
      <c r="C12" s="263"/>
      <c r="D12" s="266" t="s">
        <v>253</v>
      </c>
      <c r="E12" s="266"/>
    </row>
    <row r="13" spans="1:9" ht="6.75" customHeight="1" x14ac:dyDescent="0.2">
      <c r="C13" s="263"/>
      <c r="H13" s="275"/>
    </row>
    <row r="14" spans="1:9" ht="15.75" customHeight="1" x14ac:dyDescent="0.2">
      <c r="C14" s="263"/>
      <c r="D14" s="346" t="s">
        <v>97</v>
      </c>
      <c r="E14" s="290"/>
      <c r="F14" s="291" t="s">
        <v>92</v>
      </c>
      <c r="G14" s="291" t="s">
        <v>65</v>
      </c>
      <c r="H14" s="698"/>
      <c r="I14" s="261"/>
    </row>
    <row r="15" spans="1:9" ht="15.75" customHeight="1" x14ac:dyDescent="0.2">
      <c r="C15" s="263"/>
      <c r="D15" s="330" t="s">
        <v>143</v>
      </c>
      <c r="E15" s="320"/>
      <c r="F15" s="331">
        <v>26</v>
      </c>
      <c r="G15" s="332">
        <f>(F15*100)/$F$21</f>
        <v>3.2622333751568382</v>
      </c>
      <c r="H15" s="275"/>
      <c r="I15" s="261"/>
    </row>
    <row r="16" spans="1:9" ht="15.75" customHeight="1" x14ac:dyDescent="0.2">
      <c r="C16" s="263"/>
      <c r="D16" s="333" t="s">
        <v>144</v>
      </c>
      <c r="E16" s="322"/>
      <c r="F16" s="305">
        <v>114</v>
      </c>
      <c r="G16" s="334">
        <f t="shared" ref="G16:G20" si="0">(F16*100)/$F$21</f>
        <v>14.303638644918443</v>
      </c>
      <c r="H16" s="366"/>
      <c r="I16" s="261"/>
    </row>
    <row r="17" spans="3:17" ht="15.75" customHeight="1" x14ac:dyDescent="0.2">
      <c r="C17" s="263"/>
      <c r="D17" s="333" t="s">
        <v>115</v>
      </c>
      <c r="E17" s="322"/>
      <c r="F17" s="305">
        <v>210</v>
      </c>
      <c r="G17" s="334">
        <f t="shared" si="0"/>
        <v>26.348808030112924</v>
      </c>
      <c r="I17" s="261"/>
    </row>
    <row r="18" spans="3:17" ht="15.75" customHeight="1" x14ac:dyDescent="0.2">
      <c r="C18" s="263"/>
      <c r="D18" s="333" t="s">
        <v>116</v>
      </c>
      <c r="E18" s="322"/>
      <c r="F18" s="305">
        <v>251</v>
      </c>
      <c r="G18" s="334">
        <f t="shared" si="0"/>
        <v>31.4930991217064</v>
      </c>
      <c r="I18" s="261"/>
      <c r="K18" s="275"/>
    </row>
    <row r="19" spans="3:17" ht="15.75" customHeight="1" x14ac:dyDescent="0.2">
      <c r="C19" s="263"/>
      <c r="D19" s="333" t="s">
        <v>117</v>
      </c>
      <c r="E19" s="322"/>
      <c r="F19" s="305">
        <v>151</v>
      </c>
      <c r="G19" s="334">
        <f t="shared" si="0"/>
        <v>18.946047678795484</v>
      </c>
      <c r="I19" s="261"/>
    </row>
    <row r="20" spans="3:17" ht="15.75" customHeight="1" x14ac:dyDescent="0.2">
      <c r="C20" s="263"/>
      <c r="D20" s="324" t="s">
        <v>147</v>
      </c>
      <c r="E20" s="325"/>
      <c r="F20" s="306">
        <v>45</v>
      </c>
      <c r="G20" s="335">
        <f t="shared" si="0"/>
        <v>5.6461731493099121</v>
      </c>
      <c r="K20" s="275"/>
      <c r="N20" s="263"/>
      <c r="O20" s="263"/>
      <c r="P20" s="263"/>
      <c r="Q20" s="263"/>
    </row>
    <row r="21" spans="3:17" ht="15.75" customHeight="1" x14ac:dyDescent="0.2">
      <c r="C21" s="263"/>
      <c r="D21" s="326"/>
      <c r="E21" s="336" t="s">
        <v>87</v>
      </c>
      <c r="F21" s="327">
        <f>SUM(F15:F20)</f>
        <v>797</v>
      </c>
      <c r="G21" s="274">
        <f>SUM(G15:G20)</f>
        <v>100.00000000000001</v>
      </c>
      <c r="N21" s="582"/>
      <c r="O21" s="582"/>
      <c r="P21" s="319"/>
      <c r="Q21" s="263"/>
    </row>
    <row r="22" spans="3:17" ht="15.75" customHeight="1" x14ac:dyDescent="0.2">
      <c r="C22" s="263"/>
      <c r="D22" s="287" t="s">
        <v>238</v>
      </c>
      <c r="E22" s="287"/>
      <c r="N22" s="643"/>
      <c r="O22" s="644"/>
      <c r="P22" s="644"/>
      <c r="Q22" s="263"/>
    </row>
    <row r="23" spans="3:17" ht="15.75" customHeight="1" x14ac:dyDescent="0.2">
      <c r="C23" s="263"/>
      <c r="D23" s="328" t="s">
        <v>202</v>
      </c>
      <c r="E23" s="328"/>
      <c r="N23" s="644"/>
      <c r="O23" s="645"/>
      <c r="P23" s="644"/>
      <c r="Q23" s="263"/>
    </row>
    <row r="24" spans="3:17" ht="15.75" customHeight="1" x14ac:dyDescent="0.2">
      <c r="C24" s="263"/>
      <c r="D24" s="328"/>
      <c r="E24" s="328"/>
      <c r="N24" s="644"/>
      <c r="O24" s="309"/>
      <c r="P24" s="644"/>
      <c r="Q24" s="263"/>
    </row>
    <row r="25" spans="3:17" ht="15.75" customHeight="1" x14ac:dyDescent="0.2">
      <c r="C25" s="275"/>
      <c r="D25" s="266" t="s">
        <v>254</v>
      </c>
      <c r="E25" s="266"/>
      <c r="F25" s="275"/>
      <c r="G25" s="275"/>
      <c r="H25" s="275"/>
      <c r="N25" s="643"/>
      <c r="O25" s="643"/>
      <c r="P25" s="323"/>
      <c r="Q25" s="263"/>
    </row>
    <row r="26" spans="3:17" ht="6.75" customHeight="1" x14ac:dyDescent="0.2">
      <c r="N26" s="646"/>
      <c r="O26" s="645"/>
      <c r="P26" s="323"/>
      <c r="Q26" s="263"/>
    </row>
    <row r="27" spans="3:17" ht="24" customHeight="1" x14ac:dyDescent="0.2">
      <c r="C27" s="268"/>
      <c r="D27" s="631" t="s">
        <v>176</v>
      </c>
      <c r="E27" s="576"/>
      <c r="F27" s="290"/>
      <c r="G27" s="291" t="s">
        <v>92</v>
      </c>
      <c r="H27" s="291" t="s">
        <v>65</v>
      </c>
      <c r="I27" s="292" t="s">
        <v>75</v>
      </c>
      <c r="J27" s="698"/>
      <c r="K27" s="294"/>
      <c r="N27" s="309"/>
      <c r="O27" s="309"/>
      <c r="P27" s="641"/>
      <c r="Q27" s="263"/>
    </row>
    <row r="28" spans="3:17" ht="15.75" customHeight="1" x14ac:dyDescent="0.2">
      <c r="C28" s="268"/>
      <c r="D28" s="627" t="s">
        <v>76</v>
      </c>
      <c r="E28" s="627"/>
      <c r="F28" s="628"/>
      <c r="G28" s="636">
        <f>G29</f>
        <v>1</v>
      </c>
      <c r="H28" s="637">
        <f>(G28*100)/$G$55</f>
        <v>0.45248868778280543</v>
      </c>
      <c r="I28" s="637">
        <f t="shared" ref="I28:I33" si="1">(G28*100)/$F$21</f>
        <v>0.12547051442910917</v>
      </c>
      <c r="J28" s="293"/>
      <c r="K28" s="294"/>
      <c r="N28" s="309"/>
      <c r="O28" s="309"/>
      <c r="P28" s="641"/>
      <c r="Q28" s="263"/>
    </row>
    <row r="29" spans="3:17" ht="15.75" customHeight="1" x14ac:dyDescent="0.2">
      <c r="C29" s="268"/>
      <c r="D29" s="308"/>
      <c r="E29" s="387" t="s">
        <v>315</v>
      </c>
      <c r="F29" s="388"/>
      <c r="G29" s="636">
        <f>G30</f>
        <v>1</v>
      </c>
      <c r="H29" s="637">
        <f>(G29*100)/$G$55</f>
        <v>0.45248868778280543</v>
      </c>
      <c r="I29" s="637">
        <f t="shared" si="1"/>
        <v>0.12547051442910917</v>
      </c>
      <c r="J29" s="293"/>
      <c r="K29" s="294"/>
      <c r="N29" s="309"/>
      <c r="O29" s="309"/>
      <c r="P29" s="641"/>
      <c r="Q29" s="263"/>
    </row>
    <row r="30" spans="3:17" ht="15.75" customHeight="1" x14ac:dyDescent="0.2">
      <c r="C30" s="268"/>
      <c r="D30" s="632"/>
      <c r="E30" s="634" t="s">
        <v>334</v>
      </c>
      <c r="F30" s="633"/>
      <c r="G30" s="635">
        <v>1</v>
      </c>
      <c r="H30" s="638">
        <f>(G30*100)/$G$55</f>
        <v>0.45248868778280543</v>
      </c>
      <c r="I30" s="638">
        <f t="shared" si="1"/>
        <v>0.12547051442910917</v>
      </c>
      <c r="J30" s="293"/>
      <c r="K30" s="294"/>
      <c r="N30" s="646"/>
      <c r="O30" s="645"/>
      <c r="P30" s="323"/>
      <c r="Q30" s="263"/>
    </row>
    <row r="31" spans="3:17" ht="15.75" customHeight="1" x14ac:dyDescent="0.2">
      <c r="C31" s="268"/>
      <c r="D31" s="627" t="s">
        <v>77</v>
      </c>
      <c r="E31" s="627"/>
      <c r="F31" s="628"/>
      <c r="G31" s="629">
        <f>G32+G36</f>
        <v>37</v>
      </c>
      <c r="H31" s="630">
        <f t="shared" ref="H31:H54" si="2">(G31*100)/$G$55</f>
        <v>16.742081447963802</v>
      </c>
      <c r="I31" s="630">
        <f t="shared" si="1"/>
        <v>4.6424090338770387</v>
      </c>
      <c r="N31" s="309"/>
      <c r="O31" s="309"/>
      <c r="P31" s="641"/>
      <c r="Q31" s="263"/>
    </row>
    <row r="32" spans="3:17" ht="15.75" customHeight="1" x14ac:dyDescent="0.2">
      <c r="D32" s="308"/>
      <c r="E32" s="387" t="s">
        <v>78</v>
      </c>
      <c r="F32" s="388"/>
      <c r="G32" s="299">
        <f>SUM(G33:G35)</f>
        <v>27</v>
      </c>
      <c r="H32" s="298">
        <f t="shared" si="2"/>
        <v>12.217194570135746</v>
      </c>
      <c r="I32" s="298">
        <f t="shared" si="1"/>
        <v>3.3877038895859473</v>
      </c>
      <c r="N32" s="644"/>
      <c r="O32" s="309"/>
      <c r="P32" s="641"/>
      <c r="Q32" s="263"/>
    </row>
    <row r="33" spans="3:17" ht="15.75" customHeight="1" x14ac:dyDescent="0.2">
      <c r="C33" s="268"/>
      <c r="D33" s="302"/>
      <c r="E33" s="302" t="s">
        <v>166</v>
      </c>
      <c r="F33" s="304"/>
      <c r="G33" s="305">
        <v>3</v>
      </c>
      <c r="H33" s="384">
        <f t="shared" si="2"/>
        <v>1.3574660633484164</v>
      </c>
      <c r="I33" s="303">
        <f t="shared" si="1"/>
        <v>0.37641154328732745</v>
      </c>
      <c r="N33" s="644"/>
      <c r="O33" s="309"/>
      <c r="P33" s="641"/>
      <c r="Q33" s="263"/>
    </row>
    <row r="34" spans="3:17" ht="15.75" customHeight="1" x14ac:dyDescent="0.2">
      <c r="C34" s="268"/>
      <c r="D34" s="485"/>
      <c r="E34" s="486" t="s">
        <v>79</v>
      </c>
      <c r="F34" s="304"/>
      <c r="G34" s="465">
        <v>22</v>
      </c>
      <c r="H34" s="384">
        <f t="shared" si="2"/>
        <v>9.9547511312217196</v>
      </c>
      <c r="I34" s="303">
        <f t="shared" ref="I34:I35" si="3">(G34*100)/$F$21</f>
        <v>2.7603513174404015</v>
      </c>
      <c r="N34" s="644"/>
      <c r="O34" s="309"/>
      <c r="P34" s="641"/>
      <c r="Q34" s="263"/>
    </row>
    <row r="35" spans="3:17" ht="15.75" customHeight="1" x14ac:dyDescent="0.2">
      <c r="C35" s="268"/>
      <c r="D35" s="483"/>
      <c r="E35" s="484" t="s">
        <v>216</v>
      </c>
      <c r="F35" s="304"/>
      <c r="G35" s="464">
        <v>2</v>
      </c>
      <c r="H35" s="310">
        <f t="shared" si="2"/>
        <v>0.90497737556561086</v>
      </c>
      <c r="I35" s="303">
        <f t="shared" si="3"/>
        <v>0.25094102885821834</v>
      </c>
      <c r="N35" s="643"/>
      <c r="O35" s="643"/>
      <c r="P35" s="323"/>
      <c r="Q35" s="263"/>
    </row>
    <row r="36" spans="3:17" ht="15.75" customHeight="1" x14ac:dyDescent="0.2">
      <c r="D36" s="308"/>
      <c r="E36" s="387" t="s">
        <v>80</v>
      </c>
      <c r="F36" s="388"/>
      <c r="G36" s="299">
        <f>SUM(G37:G40)</f>
        <v>10</v>
      </c>
      <c r="H36" s="298">
        <f t="shared" si="2"/>
        <v>4.5248868778280542</v>
      </c>
      <c r="I36" s="298">
        <f t="shared" ref="I36:I43" si="4">(G36*100)/$F$21</f>
        <v>1.2547051442910917</v>
      </c>
      <c r="N36" s="646"/>
      <c r="O36" s="645"/>
      <c r="P36" s="323"/>
      <c r="Q36" s="263"/>
    </row>
    <row r="37" spans="3:17" ht="15.75" customHeight="1" x14ac:dyDescent="0.2">
      <c r="D37" s="301"/>
      <c r="E37" s="302" t="s">
        <v>316</v>
      </c>
      <c r="F37" s="435"/>
      <c r="G37" s="305">
        <v>1</v>
      </c>
      <c r="H37" s="303">
        <f t="shared" si="2"/>
        <v>0.45248868778280543</v>
      </c>
      <c r="I37" s="303">
        <f t="shared" si="4"/>
        <v>0.12547051442910917</v>
      </c>
      <c r="K37" s="275"/>
      <c r="N37" s="642"/>
      <c r="O37" s="642"/>
      <c r="P37" s="641"/>
      <c r="Q37" s="263"/>
    </row>
    <row r="38" spans="3:17" ht="15.75" customHeight="1" x14ac:dyDescent="0.2">
      <c r="D38" s="301"/>
      <c r="E38" s="302" t="s">
        <v>318</v>
      </c>
      <c r="F38" s="435"/>
      <c r="G38" s="305">
        <v>1</v>
      </c>
      <c r="H38" s="303">
        <f t="shared" si="2"/>
        <v>0.45248868778280543</v>
      </c>
      <c r="I38" s="303">
        <f t="shared" si="4"/>
        <v>0.12547051442910917</v>
      </c>
      <c r="N38" s="642"/>
      <c r="O38" s="642"/>
      <c r="P38" s="641"/>
      <c r="Q38" s="263"/>
    </row>
    <row r="39" spans="3:17" ht="15.75" customHeight="1" x14ac:dyDescent="0.2">
      <c r="D39" s="301"/>
      <c r="E39" s="302" t="s">
        <v>317</v>
      </c>
      <c r="F39" s="435"/>
      <c r="G39" s="305">
        <v>1</v>
      </c>
      <c r="H39" s="303">
        <f t="shared" si="2"/>
        <v>0.45248868778280543</v>
      </c>
      <c r="I39" s="303">
        <f t="shared" si="4"/>
        <v>0.12547051442910917</v>
      </c>
      <c r="N39" s="642"/>
      <c r="O39" s="642"/>
      <c r="P39" s="641"/>
      <c r="Q39" s="263"/>
    </row>
    <row r="40" spans="3:17" ht="15.75" customHeight="1" x14ac:dyDescent="0.2">
      <c r="D40" s="301"/>
      <c r="E40" s="302" t="s">
        <v>217</v>
      </c>
      <c r="F40" s="435"/>
      <c r="G40" s="305">
        <v>7</v>
      </c>
      <c r="H40" s="303">
        <f t="shared" si="2"/>
        <v>3.1674208144796379</v>
      </c>
      <c r="I40" s="303">
        <f t="shared" si="4"/>
        <v>0.87829360100376408</v>
      </c>
      <c r="N40" s="642"/>
      <c r="O40" s="642"/>
      <c r="P40" s="641"/>
      <c r="Q40" s="263"/>
    </row>
    <row r="41" spans="3:17" ht="15.75" customHeight="1" x14ac:dyDescent="0.2">
      <c r="D41" s="295" t="s">
        <v>81</v>
      </c>
      <c r="E41" s="296"/>
      <c r="F41" s="297"/>
      <c r="G41" s="299">
        <f>G42</f>
        <v>183</v>
      </c>
      <c r="H41" s="298">
        <f t="shared" si="2"/>
        <v>82.805429864253398</v>
      </c>
      <c r="I41" s="298">
        <f t="shared" si="4"/>
        <v>22.961104140526977</v>
      </c>
      <c r="N41" s="642"/>
      <c r="O41" s="642"/>
      <c r="P41" s="641"/>
      <c r="Q41" s="263"/>
    </row>
    <row r="42" spans="3:17" ht="15.75" customHeight="1" x14ac:dyDescent="0.2">
      <c r="D42" s="308"/>
      <c r="E42" s="387" t="s">
        <v>82</v>
      </c>
      <c r="F42" s="388"/>
      <c r="G42" s="299">
        <f>SUM(G43:G54)</f>
        <v>183</v>
      </c>
      <c r="H42" s="298">
        <f t="shared" si="2"/>
        <v>82.805429864253398</v>
      </c>
      <c r="I42" s="298">
        <f t="shared" si="4"/>
        <v>22.961104140526977</v>
      </c>
      <c r="N42" s="642"/>
      <c r="O42" s="642"/>
      <c r="P42" s="641"/>
      <c r="Q42" s="263"/>
    </row>
    <row r="43" spans="3:17" ht="15.75" customHeight="1" x14ac:dyDescent="0.2">
      <c r="D43" s="312"/>
      <c r="E43" s="418" t="s">
        <v>83</v>
      </c>
      <c r="F43" s="523"/>
      <c r="G43" s="331">
        <v>8</v>
      </c>
      <c r="H43" s="300">
        <f t="shared" si="2"/>
        <v>3.6199095022624435</v>
      </c>
      <c r="I43" s="639">
        <f t="shared" si="4"/>
        <v>1.0037641154328734</v>
      </c>
      <c r="N43" s="644"/>
      <c r="O43" s="642"/>
      <c r="P43" s="641"/>
      <c r="Q43" s="263"/>
    </row>
    <row r="44" spans="3:17" ht="15.75" customHeight="1" x14ac:dyDescent="0.2">
      <c r="D44" s="313"/>
      <c r="E44" s="314" t="s">
        <v>88</v>
      </c>
      <c r="F44" s="315"/>
      <c r="G44" s="305">
        <v>47</v>
      </c>
      <c r="H44" s="303">
        <f t="shared" si="2"/>
        <v>21.266968325791854</v>
      </c>
      <c r="I44" s="640">
        <f t="shared" ref="I44:I48" si="5">(G44*100)/$F$21</f>
        <v>5.8971141781681302</v>
      </c>
      <c r="N44" s="644"/>
      <c r="O44" s="642"/>
      <c r="P44" s="641"/>
      <c r="Q44" s="263"/>
    </row>
    <row r="45" spans="3:17" ht="15.75" customHeight="1" x14ac:dyDescent="0.2">
      <c r="D45" s="313"/>
      <c r="E45" s="314" t="s">
        <v>134</v>
      </c>
      <c r="F45" s="315"/>
      <c r="G45" s="305">
        <v>21</v>
      </c>
      <c r="H45" s="303">
        <f t="shared" si="2"/>
        <v>9.502262443438914</v>
      </c>
      <c r="I45" s="640">
        <f t="shared" si="5"/>
        <v>2.6348808030112925</v>
      </c>
      <c r="N45" s="642"/>
      <c r="O45" s="642"/>
      <c r="P45" s="641"/>
      <c r="Q45" s="263"/>
    </row>
    <row r="46" spans="3:17" ht="15.75" customHeight="1" x14ac:dyDescent="0.2">
      <c r="D46" s="313"/>
      <c r="E46" s="314" t="s">
        <v>195</v>
      </c>
      <c r="F46" s="315"/>
      <c r="G46" s="305">
        <v>5</v>
      </c>
      <c r="H46" s="303">
        <f t="shared" si="2"/>
        <v>2.2624434389140271</v>
      </c>
      <c r="I46" s="640">
        <f t="shared" si="5"/>
        <v>0.62735257214554585</v>
      </c>
      <c r="N46" s="642"/>
      <c r="O46" s="642"/>
      <c r="P46" s="641"/>
      <c r="Q46" s="263"/>
    </row>
    <row r="47" spans="3:17" ht="15.75" customHeight="1" x14ac:dyDescent="0.2">
      <c r="D47" s="313"/>
      <c r="E47" s="314" t="s">
        <v>84</v>
      </c>
      <c r="F47" s="315"/>
      <c r="G47" s="305">
        <v>52</v>
      </c>
      <c r="H47" s="303">
        <f t="shared" si="2"/>
        <v>23.529411764705884</v>
      </c>
      <c r="I47" s="596">
        <f t="shared" si="5"/>
        <v>6.5244667503136764</v>
      </c>
      <c r="N47" s="642"/>
      <c r="O47" s="642"/>
      <c r="P47" s="641"/>
      <c r="Q47" s="263"/>
    </row>
    <row r="48" spans="3:17" ht="15.75" customHeight="1" x14ac:dyDescent="0.2">
      <c r="C48" s="268"/>
      <c r="D48" s="316"/>
      <c r="E48" s="314" t="s">
        <v>85</v>
      </c>
      <c r="F48" s="315"/>
      <c r="G48" s="305">
        <v>6</v>
      </c>
      <c r="H48" s="303">
        <f t="shared" si="2"/>
        <v>2.7149321266968327</v>
      </c>
      <c r="I48" s="640">
        <f t="shared" si="5"/>
        <v>0.75282308657465491</v>
      </c>
      <c r="N48" s="642"/>
      <c r="O48" s="583"/>
      <c r="P48" s="263"/>
      <c r="Q48" s="263"/>
    </row>
    <row r="49" spans="3:17" ht="15.75" customHeight="1" x14ac:dyDescent="0.2">
      <c r="D49" s="316"/>
      <c r="E49" s="314" t="s">
        <v>142</v>
      </c>
      <c r="F49" s="315"/>
      <c r="G49" s="305">
        <v>2</v>
      </c>
      <c r="H49" s="303">
        <f t="shared" si="2"/>
        <v>0.90497737556561086</v>
      </c>
      <c r="I49" s="640">
        <f t="shared" ref="I49:I50" si="6">(G49*100)/$F$21</f>
        <v>0.25094102885821834</v>
      </c>
      <c r="N49" s="647"/>
      <c r="O49" s="647"/>
      <c r="P49" s="321"/>
      <c r="Q49" s="263"/>
    </row>
    <row r="50" spans="3:17" ht="15.75" customHeight="1" x14ac:dyDescent="0.2">
      <c r="C50" s="268"/>
      <c r="D50" s="316"/>
      <c r="E50" s="314" t="s">
        <v>135</v>
      </c>
      <c r="F50" s="315"/>
      <c r="G50" s="305">
        <v>2</v>
      </c>
      <c r="H50" s="303">
        <f t="shared" si="2"/>
        <v>0.90497737556561086</v>
      </c>
      <c r="I50" s="640">
        <f t="shared" si="6"/>
        <v>0.25094102885821834</v>
      </c>
    </row>
    <row r="51" spans="3:17" ht="15.75" customHeight="1" x14ac:dyDescent="0.2">
      <c r="D51" s="316"/>
      <c r="E51" s="314" t="s">
        <v>86</v>
      </c>
      <c r="F51" s="315"/>
      <c r="G51" s="305">
        <v>14</v>
      </c>
      <c r="H51" s="303">
        <f t="shared" si="2"/>
        <v>6.3348416289592757</v>
      </c>
      <c r="I51" s="640">
        <f>(G51*100)/$F$21</f>
        <v>1.7565872020075282</v>
      </c>
    </row>
    <row r="52" spans="3:17" ht="15.75" customHeight="1" x14ac:dyDescent="0.2">
      <c r="D52" s="519"/>
      <c r="E52" s="520" t="s">
        <v>89</v>
      </c>
      <c r="F52" s="524"/>
      <c r="G52" s="305">
        <v>6</v>
      </c>
      <c r="H52" s="303">
        <f t="shared" si="2"/>
        <v>2.7149321266968327</v>
      </c>
      <c r="I52" s="640">
        <f>(G52*100)/$F$21</f>
        <v>0.75282308657465491</v>
      </c>
    </row>
    <row r="53" spans="3:17" ht="15.75" customHeight="1" x14ac:dyDescent="0.2">
      <c r="D53" s="521"/>
      <c r="E53" s="522" t="s">
        <v>180</v>
      </c>
      <c r="F53" s="525"/>
      <c r="G53" s="463">
        <v>4</v>
      </c>
      <c r="H53" s="311">
        <f t="shared" si="2"/>
        <v>1.8099547511312217</v>
      </c>
      <c r="I53" s="640">
        <f>(G53*100)/$F$21</f>
        <v>0.50188205771643668</v>
      </c>
    </row>
    <row r="54" spans="3:17" ht="15.75" customHeight="1" x14ac:dyDescent="0.2">
      <c r="D54" s="593"/>
      <c r="E54" s="462" t="s">
        <v>148</v>
      </c>
      <c r="F54" s="268"/>
      <c r="G54" s="594">
        <v>16</v>
      </c>
      <c r="H54" s="595">
        <f t="shared" si="2"/>
        <v>7.2398190045248869</v>
      </c>
      <c r="I54" s="596">
        <f>(G54*100)/$F$21</f>
        <v>2.0075282308657467</v>
      </c>
    </row>
    <row r="55" spans="3:17" ht="15.75" customHeight="1" x14ac:dyDescent="0.2">
      <c r="D55" s="588"/>
      <c r="E55" s="589"/>
      <c r="F55" s="590" t="s">
        <v>87</v>
      </c>
      <c r="G55" s="591">
        <f>G28+G31+G41</f>
        <v>221</v>
      </c>
      <c r="H55" s="317">
        <f>H28+H31+H41</f>
        <v>100</v>
      </c>
      <c r="I55" s="317">
        <f>(G55*100)/$F$21</f>
        <v>27.728983688833125</v>
      </c>
    </row>
    <row r="56" spans="3:17" ht="15.75" customHeight="1" x14ac:dyDescent="0.2">
      <c r="D56" s="287" t="s">
        <v>240</v>
      </c>
      <c r="E56" s="287"/>
    </row>
    <row r="57" spans="3:17" ht="15.75" customHeight="1" x14ac:dyDescent="0.2">
      <c r="D57" s="287" t="s">
        <v>201</v>
      </c>
      <c r="E57" s="287"/>
    </row>
    <row r="58" spans="3:17" ht="15.75" customHeight="1" x14ac:dyDescent="0.2">
      <c r="D58" s="287"/>
      <c r="E58" s="287"/>
      <c r="F58" s="648"/>
    </row>
    <row r="59" spans="3:17" ht="15.75" customHeight="1" x14ac:dyDescent="0.2">
      <c r="D59" s="266" t="s">
        <v>304</v>
      </c>
      <c r="E59" s="266"/>
      <c r="F59" s="263"/>
      <c r="G59" s="263"/>
      <c r="H59" s="263"/>
    </row>
    <row r="60" spans="3:17" ht="6.95" customHeight="1" x14ac:dyDescent="0.2">
      <c r="C60" s="263"/>
      <c r="D60" s="267"/>
      <c r="E60" s="267"/>
      <c r="F60" s="267"/>
      <c r="G60" s="263"/>
      <c r="H60" s="263"/>
    </row>
    <row r="61" spans="3:17" ht="18" customHeight="1" x14ac:dyDescent="0.2">
      <c r="C61" s="268"/>
      <c r="D61" s="724" t="s">
        <v>93</v>
      </c>
      <c r="E61" s="725"/>
      <c r="F61" s="726"/>
      <c r="G61" s="423" t="s">
        <v>92</v>
      </c>
      <c r="H61" s="423" t="s">
        <v>65</v>
      </c>
      <c r="J61" s="269"/>
    </row>
    <row r="62" spans="3:17" ht="15.75" customHeight="1" x14ac:dyDescent="0.2">
      <c r="D62" s="270"/>
      <c r="E62" s="271"/>
      <c r="F62" s="272" t="s">
        <v>47</v>
      </c>
      <c r="G62" s="273">
        <f>SUM(G63:G98,G104:G136)</f>
        <v>797</v>
      </c>
      <c r="H62" s="274">
        <f t="shared" ref="H62" si="7">(G62*100)/$G$62</f>
        <v>100</v>
      </c>
      <c r="I62" s="275"/>
    </row>
    <row r="63" spans="3:17" ht="15.75" customHeight="1" x14ac:dyDescent="0.2">
      <c r="D63" s="276" t="s">
        <v>132</v>
      </c>
      <c r="E63" s="277"/>
      <c r="F63" s="278"/>
      <c r="G63" s="279">
        <v>2</v>
      </c>
      <c r="H63" s="417">
        <f>(G63*100)/$G$62</f>
        <v>0.25094102885821834</v>
      </c>
    </row>
    <row r="64" spans="3:17" ht="15.75" customHeight="1" x14ac:dyDescent="0.2">
      <c r="C64" s="263"/>
      <c r="D64" s="281" t="s">
        <v>150</v>
      </c>
      <c r="E64" s="282"/>
      <c r="F64" s="283"/>
      <c r="G64" s="284">
        <v>13</v>
      </c>
      <c r="H64" s="285">
        <f t="shared" ref="H64:H98" si="8">(G64*100)/$G$62</f>
        <v>1.6311166875784191</v>
      </c>
      <c r="J64" s="85"/>
      <c r="K64" s="263"/>
      <c r="L64" s="263"/>
      <c r="M64" s="263"/>
      <c r="N64" s="263"/>
      <c r="O64" s="263"/>
      <c r="P64" s="263"/>
      <c r="Q64" s="263"/>
    </row>
    <row r="65" spans="2:17" ht="15.75" customHeight="1" x14ac:dyDescent="0.2">
      <c r="D65" s="281" t="s">
        <v>9</v>
      </c>
      <c r="E65" s="282"/>
      <c r="F65" s="283"/>
      <c r="G65" s="284">
        <v>5</v>
      </c>
      <c r="H65" s="436">
        <f t="shared" si="8"/>
        <v>0.62735257214554585</v>
      </c>
      <c r="J65" s="263"/>
      <c r="K65" s="263"/>
      <c r="L65" s="263"/>
      <c r="M65" s="263"/>
      <c r="N65" s="263"/>
      <c r="O65" s="263"/>
      <c r="P65" s="263"/>
      <c r="Q65" s="263"/>
    </row>
    <row r="66" spans="2:17" ht="15.75" customHeight="1" x14ac:dyDescent="0.2">
      <c r="B66" s="275"/>
      <c r="C66" s="263"/>
      <c r="D66" s="281" t="s">
        <v>10</v>
      </c>
      <c r="E66" s="282"/>
      <c r="F66" s="283"/>
      <c r="G66" s="284">
        <v>7</v>
      </c>
      <c r="H66" s="285">
        <f t="shared" si="8"/>
        <v>0.87829360100376408</v>
      </c>
      <c r="J66" s="478"/>
      <c r="K66" s="478"/>
      <c r="L66" s="478"/>
      <c r="M66" s="479"/>
      <c r="N66" s="479"/>
      <c r="O66" s="479"/>
      <c r="P66" s="263"/>
      <c r="Q66" s="263"/>
    </row>
    <row r="67" spans="2:17" ht="15.75" customHeight="1" x14ac:dyDescent="0.2">
      <c r="B67" s="275"/>
      <c r="D67" s="281" t="s">
        <v>189</v>
      </c>
      <c r="E67" s="282"/>
      <c r="F67" s="283"/>
      <c r="G67" s="284">
        <v>1</v>
      </c>
      <c r="H67" s="285">
        <f t="shared" si="8"/>
        <v>0.12547051442910917</v>
      </c>
      <c r="J67" s="480"/>
      <c r="K67" s="480"/>
      <c r="L67" s="480"/>
      <c r="M67" s="481"/>
      <c r="N67" s="481"/>
      <c r="O67" s="481"/>
      <c r="P67" s="263"/>
      <c r="Q67" s="263"/>
    </row>
    <row r="68" spans="2:17" ht="15.75" customHeight="1" x14ac:dyDescent="0.2">
      <c r="B68" s="275"/>
      <c r="D68" s="281" t="s">
        <v>190</v>
      </c>
      <c r="E68" s="282"/>
      <c r="F68" s="283"/>
      <c r="G68" s="284">
        <v>6</v>
      </c>
      <c r="H68" s="285">
        <f t="shared" si="8"/>
        <v>0.75282308657465491</v>
      </c>
      <c r="J68" s="424"/>
      <c r="K68" s="424"/>
      <c r="L68" s="424"/>
      <c r="M68" s="466"/>
      <c r="N68" s="466"/>
      <c r="O68" s="466"/>
      <c r="P68" s="263"/>
      <c r="Q68" s="263"/>
    </row>
    <row r="69" spans="2:17" ht="15.75" customHeight="1" x14ac:dyDescent="0.2">
      <c r="B69" s="275"/>
      <c r="D69" s="281" t="s">
        <v>208</v>
      </c>
      <c r="E69" s="282"/>
      <c r="F69" s="283"/>
      <c r="G69" s="284">
        <v>2</v>
      </c>
      <c r="H69" s="285">
        <f t="shared" si="8"/>
        <v>0.25094102885821834</v>
      </c>
      <c r="J69" s="466"/>
      <c r="K69" s="466"/>
      <c r="L69" s="466"/>
      <c r="M69" s="466"/>
      <c r="N69" s="466"/>
      <c r="O69" s="466"/>
      <c r="P69" s="263"/>
      <c r="Q69" s="263"/>
    </row>
    <row r="70" spans="2:17" ht="15.75" customHeight="1" x14ac:dyDescent="0.2">
      <c r="B70" s="275"/>
      <c r="C70" s="263"/>
      <c r="D70" s="281" t="s">
        <v>12</v>
      </c>
      <c r="E70" s="282"/>
      <c r="F70" s="283"/>
      <c r="G70" s="284">
        <v>9</v>
      </c>
      <c r="H70" s="285">
        <f t="shared" si="8"/>
        <v>1.1292346298619824</v>
      </c>
      <c r="J70" s="480"/>
      <c r="K70" s="480"/>
      <c r="L70" s="480"/>
      <c r="M70" s="481"/>
      <c r="N70" s="481"/>
      <c r="O70" s="481"/>
      <c r="P70" s="263"/>
      <c r="Q70" s="263"/>
    </row>
    <row r="71" spans="2:17" ht="15.75" customHeight="1" x14ac:dyDescent="0.2">
      <c r="B71" s="275"/>
      <c r="C71" s="263"/>
      <c r="D71" s="281" t="s">
        <v>182</v>
      </c>
      <c r="E71" s="282"/>
      <c r="F71" s="283"/>
      <c r="G71" s="284">
        <v>3</v>
      </c>
      <c r="H71" s="285">
        <f t="shared" si="8"/>
        <v>0.37641154328732745</v>
      </c>
      <c r="J71" s="424"/>
      <c r="K71" s="424"/>
      <c r="L71" s="424"/>
      <c r="M71" s="466"/>
      <c r="N71" s="466"/>
      <c r="O71" s="466"/>
      <c r="P71" s="263"/>
      <c r="Q71" s="263"/>
    </row>
    <row r="72" spans="2:17" ht="15.75" customHeight="1" x14ac:dyDescent="0.2">
      <c r="B72" s="275"/>
      <c r="D72" s="281" t="s">
        <v>191</v>
      </c>
      <c r="E72" s="282"/>
      <c r="F72" s="283"/>
      <c r="G72" s="284">
        <v>1</v>
      </c>
      <c r="H72" s="285">
        <f t="shared" si="8"/>
        <v>0.12547051442910917</v>
      </c>
      <c r="J72" s="424"/>
      <c r="K72" s="424"/>
      <c r="L72" s="424"/>
      <c r="M72" s="466"/>
      <c r="N72" s="477"/>
      <c r="O72" s="477"/>
      <c r="P72" s="263"/>
      <c r="Q72" s="263"/>
    </row>
    <row r="73" spans="2:17" ht="15.75" customHeight="1" x14ac:dyDescent="0.2">
      <c r="B73" s="275"/>
      <c r="D73" s="281" t="s">
        <v>196</v>
      </c>
      <c r="E73" s="282"/>
      <c r="F73" s="283"/>
      <c r="G73" s="284">
        <v>1</v>
      </c>
      <c r="H73" s="285">
        <f t="shared" si="8"/>
        <v>0.12547051442910917</v>
      </c>
      <c r="J73" s="424"/>
      <c r="K73" s="424"/>
      <c r="L73" s="424"/>
      <c r="M73" s="466"/>
      <c r="N73" s="477"/>
      <c r="O73" s="477"/>
      <c r="P73" s="263"/>
      <c r="Q73" s="263"/>
    </row>
    <row r="74" spans="2:17" ht="15.75" customHeight="1" x14ac:dyDescent="0.2">
      <c r="D74" s="281" t="s">
        <v>133</v>
      </c>
      <c r="E74" s="282"/>
      <c r="F74" s="283"/>
      <c r="G74" s="284">
        <v>2</v>
      </c>
      <c r="H74" s="285">
        <f t="shared" si="8"/>
        <v>0.25094102885821834</v>
      </c>
      <c r="J74" s="482"/>
      <c r="K74" s="482"/>
      <c r="L74" s="482"/>
      <c r="M74" s="481"/>
      <c r="N74" s="481"/>
      <c r="O74" s="481"/>
      <c r="P74" s="263"/>
      <c r="Q74" s="263"/>
    </row>
    <row r="75" spans="2:17" ht="15.75" customHeight="1" x14ac:dyDescent="0.2">
      <c r="C75" s="263"/>
      <c r="D75" s="281" t="s">
        <v>13</v>
      </c>
      <c r="E75" s="282"/>
      <c r="F75" s="283"/>
      <c r="G75" s="284">
        <v>6</v>
      </c>
      <c r="H75" s="285">
        <f t="shared" si="8"/>
        <v>0.75282308657465491</v>
      </c>
      <c r="J75" s="263"/>
      <c r="K75" s="263"/>
      <c r="L75" s="263"/>
      <c r="M75" s="263"/>
      <c r="N75" s="263"/>
      <c r="O75" s="263"/>
      <c r="P75" s="263"/>
      <c r="Q75" s="263"/>
    </row>
    <row r="76" spans="2:17" ht="15.75" customHeight="1" x14ac:dyDescent="0.2">
      <c r="D76" s="281" t="s">
        <v>177</v>
      </c>
      <c r="E76" s="282"/>
      <c r="F76" s="283"/>
      <c r="G76" s="284">
        <v>31</v>
      </c>
      <c r="H76" s="285">
        <f t="shared" si="8"/>
        <v>3.8895859473023839</v>
      </c>
      <c r="J76" s="263"/>
      <c r="K76" s="263"/>
      <c r="L76" s="263"/>
      <c r="M76" s="263"/>
      <c r="N76" s="263"/>
      <c r="O76" s="263"/>
      <c r="P76" s="263"/>
      <c r="Q76" s="263"/>
    </row>
    <row r="77" spans="2:17" ht="15.75" customHeight="1" x14ac:dyDescent="0.2">
      <c r="D77" s="281" t="s">
        <v>15</v>
      </c>
      <c r="E77" s="282"/>
      <c r="F77" s="283"/>
      <c r="G77" s="284">
        <v>14</v>
      </c>
      <c r="H77" s="285">
        <f t="shared" si="8"/>
        <v>1.7565872020075282</v>
      </c>
      <c r="J77" s="263"/>
      <c r="K77" s="263"/>
      <c r="L77" s="263"/>
      <c r="M77" s="263"/>
      <c r="N77" s="263"/>
      <c r="O77" s="263"/>
      <c r="P77" s="263"/>
      <c r="Q77" s="263"/>
    </row>
    <row r="78" spans="2:17" ht="15.75" customHeight="1" x14ac:dyDescent="0.2">
      <c r="D78" s="281" t="s">
        <v>192</v>
      </c>
      <c r="E78" s="282"/>
      <c r="F78" s="283"/>
      <c r="G78" s="284">
        <v>1</v>
      </c>
      <c r="H78" s="285">
        <f t="shared" si="8"/>
        <v>0.12547051442910917</v>
      </c>
      <c r="J78" s="263"/>
      <c r="K78" s="263"/>
      <c r="L78" s="263"/>
      <c r="M78" s="263"/>
      <c r="N78" s="263"/>
      <c r="O78" s="263"/>
      <c r="P78" s="263"/>
      <c r="Q78" s="263"/>
    </row>
    <row r="79" spans="2:17" ht="15.75" customHeight="1" x14ac:dyDescent="0.2">
      <c r="C79" s="263"/>
      <c r="D79" s="281" t="s">
        <v>193</v>
      </c>
      <c r="E79" s="282"/>
      <c r="F79" s="283"/>
      <c r="G79" s="284">
        <v>8</v>
      </c>
      <c r="H79" s="285">
        <f t="shared" si="8"/>
        <v>1.0037641154328734</v>
      </c>
    </row>
    <row r="80" spans="2:17" ht="15.75" customHeight="1" x14ac:dyDescent="0.2">
      <c r="D80" s="281" t="s">
        <v>16</v>
      </c>
      <c r="E80" s="282"/>
      <c r="F80" s="283"/>
      <c r="G80" s="284">
        <v>14</v>
      </c>
      <c r="H80" s="285">
        <f t="shared" si="8"/>
        <v>1.7565872020075282</v>
      </c>
    </row>
    <row r="81" spans="2:8" ht="15.75" customHeight="1" x14ac:dyDescent="0.2">
      <c r="D81" s="281" t="s">
        <v>209</v>
      </c>
      <c r="E81" s="282"/>
      <c r="F81" s="283"/>
      <c r="G81" s="284">
        <v>1</v>
      </c>
      <c r="H81" s="285">
        <f t="shared" si="8"/>
        <v>0.12547051442910917</v>
      </c>
    </row>
    <row r="82" spans="2:8" ht="15.75" customHeight="1" x14ac:dyDescent="0.2">
      <c r="C82" s="263"/>
      <c r="D82" s="281" t="s">
        <v>17</v>
      </c>
      <c r="E82" s="282"/>
      <c r="F82" s="283"/>
      <c r="G82" s="284">
        <v>1</v>
      </c>
      <c r="H82" s="285">
        <f t="shared" si="8"/>
        <v>0.12547051442910917</v>
      </c>
    </row>
    <row r="83" spans="2:8" ht="15.75" customHeight="1" x14ac:dyDescent="0.2">
      <c r="D83" s="281" t="s">
        <v>18</v>
      </c>
      <c r="E83" s="282"/>
      <c r="F83" s="283"/>
      <c r="G83" s="284">
        <v>307</v>
      </c>
      <c r="H83" s="285">
        <f t="shared" si="8"/>
        <v>38.519447929736515</v>
      </c>
    </row>
    <row r="84" spans="2:8" ht="15.75" customHeight="1" x14ac:dyDescent="0.2">
      <c r="C84" s="263"/>
      <c r="D84" s="281" t="s">
        <v>66</v>
      </c>
      <c r="E84" s="282"/>
      <c r="F84" s="283"/>
      <c r="G84" s="284">
        <v>4</v>
      </c>
      <c r="H84" s="285">
        <f t="shared" si="8"/>
        <v>0.50188205771643668</v>
      </c>
    </row>
    <row r="85" spans="2:8" ht="15.75" customHeight="1" x14ac:dyDescent="0.2">
      <c r="B85" s="275"/>
      <c r="D85" s="281" t="s">
        <v>167</v>
      </c>
      <c r="E85" s="282"/>
      <c r="F85" s="283"/>
      <c r="G85" s="284">
        <v>5</v>
      </c>
      <c r="H85" s="285">
        <f t="shared" si="8"/>
        <v>0.62735257214554585</v>
      </c>
    </row>
    <row r="86" spans="2:8" ht="15.75" customHeight="1" x14ac:dyDescent="0.2">
      <c r="B86" s="275"/>
      <c r="C86" s="263"/>
      <c r="D86" s="281" t="s">
        <v>19</v>
      </c>
      <c r="E86" s="282"/>
      <c r="F86" s="283"/>
      <c r="G86" s="284">
        <v>29</v>
      </c>
      <c r="H86" s="285">
        <f t="shared" si="8"/>
        <v>3.6386449184441658</v>
      </c>
    </row>
    <row r="87" spans="2:8" ht="15.75" customHeight="1" x14ac:dyDescent="0.2">
      <c r="B87" s="275"/>
      <c r="C87" s="263"/>
      <c r="D87" s="281" t="s">
        <v>171</v>
      </c>
      <c r="E87" s="282"/>
      <c r="F87" s="283"/>
      <c r="G87" s="284">
        <v>5</v>
      </c>
      <c r="H87" s="285">
        <f t="shared" si="8"/>
        <v>0.62735257214554585</v>
      </c>
    </row>
    <row r="88" spans="2:8" ht="15.75" customHeight="1" x14ac:dyDescent="0.2">
      <c r="D88" s="281" t="s">
        <v>20</v>
      </c>
      <c r="E88" s="282"/>
      <c r="F88" s="283"/>
      <c r="G88" s="284">
        <v>6</v>
      </c>
      <c r="H88" s="285">
        <f t="shared" si="8"/>
        <v>0.75282308657465491</v>
      </c>
    </row>
    <row r="89" spans="2:8" ht="15.75" customHeight="1" x14ac:dyDescent="0.2">
      <c r="D89" s="281" t="s">
        <v>22</v>
      </c>
      <c r="E89" s="282"/>
      <c r="F89" s="283"/>
      <c r="G89" s="284">
        <v>9</v>
      </c>
      <c r="H89" s="285">
        <f t="shared" si="8"/>
        <v>1.1292346298619824</v>
      </c>
    </row>
    <row r="90" spans="2:8" ht="15.75" customHeight="1" x14ac:dyDescent="0.2">
      <c r="D90" s="281" t="s">
        <v>210</v>
      </c>
      <c r="E90" s="282"/>
      <c r="F90" s="283"/>
      <c r="G90" s="284">
        <v>3</v>
      </c>
      <c r="H90" s="285">
        <f t="shared" si="8"/>
        <v>0.37641154328732745</v>
      </c>
    </row>
    <row r="91" spans="2:8" ht="15.75" customHeight="1" x14ac:dyDescent="0.2">
      <c r="D91" s="281" t="s">
        <v>211</v>
      </c>
      <c r="E91" s="282"/>
      <c r="F91" s="283"/>
      <c r="G91" s="284">
        <v>1</v>
      </c>
      <c r="H91" s="285">
        <f t="shared" si="8"/>
        <v>0.12547051442910917</v>
      </c>
    </row>
    <row r="92" spans="2:8" ht="15.75" customHeight="1" x14ac:dyDescent="0.2">
      <c r="D92" s="281" t="s">
        <v>23</v>
      </c>
      <c r="E92" s="282"/>
      <c r="F92" s="283"/>
      <c r="G92" s="284">
        <v>5</v>
      </c>
      <c r="H92" s="285">
        <f t="shared" si="8"/>
        <v>0.62735257214554585</v>
      </c>
    </row>
    <row r="93" spans="2:8" ht="15.75" customHeight="1" x14ac:dyDescent="0.2">
      <c r="C93" s="263"/>
      <c r="D93" s="281" t="s">
        <v>56</v>
      </c>
      <c r="E93" s="282"/>
      <c r="F93" s="283"/>
      <c r="G93" s="284">
        <v>11</v>
      </c>
      <c r="H93" s="285">
        <f t="shared" si="8"/>
        <v>1.3801756587202008</v>
      </c>
    </row>
    <row r="94" spans="2:8" ht="15.75" customHeight="1" x14ac:dyDescent="0.2">
      <c r="D94" s="281" t="s">
        <v>25</v>
      </c>
      <c r="E94" s="282"/>
      <c r="F94" s="283"/>
      <c r="G94" s="284">
        <v>32</v>
      </c>
      <c r="H94" s="285">
        <f t="shared" si="8"/>
        <v>4.0150564617314934</v>
      </c>
    </row>
    <row r="95" spans="2:8" ht="15.75" customHeight="1" x14ac:dyDescent="0.2">
      <c r="C95" s="263"/>
      <c r="D95" s="281" t="s">
        <v>183</v>
      </c>
      <c r="E95" s="282"/>
      <c r="F95" s="283"/>
      <c r="G95" s="284">
        <v>1</v>
      </c>
      <c r="H95" s="285">
        <f t="shared" si="8"/>
        <v>0.12547051442910917</v>
      </c>
    </row>
    <row r="96" spans="2:8" ht="15.75" customHeight="1" x14ac:dyDescent="0.2">
      <c r="D96" s="281" t="s">
        <v>184</v>
      </c>
      <c r="E96" s="282"/>
      <c r="F96" s="283"/>
      <c r="G96" s="284">
        <v>2</v>
      </c>
      <c r="H96" s="285">
        <f t="shared" si="8"/>
        <v>0.25094102885821834</v>
      </c>
    </row>
    <row r="97" spans="3:10" ht="15.75" customHeight="1" x14ac:dyDescent="0.2">
      <c r="C97" s="263"/>
      <c r="D97" s="281" t="s">
        <v>67</v>
      </c>
      <c r="E97" s="282"/>
      <c r="F97" s="283"/>
      <c r="G97" s="284">
        <v>7</v>
      </c>
      <c r="H97" s="285">
        <f t="shared" si="8"/>
        <v>0.87829360100376408</v>
      </c>
    </row>
    <row r="98" spans="3:10" ht="15.75" customHeight="1" x14ac:dyDescent="0.2">
      <c r="D98" s="359" t="s">
        <v>68</v>
      </c>
      <c r="E98" s="360"/>
      <c r="F98" s="584"/>
      <c r="G98" s="621">
        <v>8</v>
      </c>
      <c r="H98" s="361">
        <f t="shared" si="8"/>
        <v>1.0037641154328734</v>
      </c>
    </row>
    <row r="99" spans="3:10" ht="15" customHeight="1" x14ac:dyDescent="0.2">
      <c r="C99" s="263"/>
      <c r="D99" s="263"/>
      <c r="E99" s="263"/>
      <c r="F99" s="263"/>
      <c r="G99" s="433"/>
      <c r="H99" s="432"/>
    </row>
    <row r="100" spans="3:10" ht="15.75" customHeight="1" x14ac:dyDescent="0.2">
      <c r="D100" s="266" t="s">
        <v>304</v>
      </c>
      <c r="E100" s="266"/>
      <c r="F100" s="263"/>
      <c r="G100" s="263"/>
      <c r="H100" s="263"/>
    </row>
    <row r="101" spans="3:10" ht="6.95" customHeight="1" x14ac:dyDescent="0.2">
      <c r="C101" s="263"/>
      <c r="D101" s="267"/>
      <c r="E101" s="267"/>
      <c r="F101" s="267"/>
      <c r="G101" s="263"/>
      <c r="H101" s="263"/>
    </row>
    <row r="102" spans="3:10" ht="18" customHeight="1" x14ac:dyDescent="0.2">
      <c r="C102" s="268"/>
      <c r="D102" s="727" t="s">
        <v>93</v>
      </c>
      <c r="E102" s="727"/>
      <c r="F102" s="728"/>
      <c r="G102" s="423" t="s">
        <v>92</v>
      </c>
      <c r="H102" s="423" t="s">
        <v>65</v>
      </c>
      <c r="J102" s="269"/>
    </row>
    <row r="103" spans="3:10" ht="15.75" customHeight="1" x14ac:dyDescent="0.2">
      <c r="D103" s="270"/>
      <c r="E103" s="271"/>
      <c r="F103" s="272" t="s">
        <v>47</v>
      </c>
      <c r="G103" s="273">
        <f>+$G$62</f>
        <v>797</v>
      </c>
      <c r="H103" s="274">
        <f t="shared" ref="H103:H135" si="9">(G103*100)/$G$62</f>
        <v>100</v>
      </c>
      <c r="I103" s="275"/>
    </row>
    <row r="104" spans="3:10" ht="15.75" customHeight="1" x14ac:dyDescent="0.2">
      <c r="C104" s="263"/>
      <c r="D104" s="276" t="s">
        <v>194</v>
      </c>
      <c r="E104" s="277"/>
      <c r="F104" s="278"/>
      <c r="G104" s="279">
        <v>1</v>
      </c>
      <c r="H104" s="417">
        <f>(G104*100)/$G$62</f>
        <v>0.12547051442910917</v>
      </c>
    </row>
    <row r="105" spans="3:10" ht="15.75" customHeight="1" x14ac:dyDescent="0.2">
      <c r="D105" s="281" t="s">
        <v>172</v>
      </c>
      <c r="E105" s="282"/>
      <c r="F105" s="283"/>
      <c r="G105" s="284">
        <v>3</v>
      </c>
      <c r="H105" s="285">
        <f t="shared" si="9"/>
        <v>0.37641154328732745</v>
      </c>
    </row>
    <row r="106" spans="3:10" ht="15.75" customHeight="1" x14ac:dyDescent="0.2">
      <c r="D106" s="281" t="s">
        <v>261</v>
      </c>
      <c r="E106" s="282"/>
      <c r="F106" s="283"/>
      <c r="G106" s="284">
        <v>6</v>
      </c>
      <c r="H106" s="436">
        <f t="shared" si="9"/>
        <v>0.75282308657465491</v>
      </c>
    </row>
    <row r="107" spans="3:10" ht="15.75" customHeight="1" x14ac:dyDescent="0.2">
      <c r="D107" s="281" t="s">
        <v>178</v>
      </c>
      <c r="E107" s="282"/>
      <c r="F107" s="358"/>
      <c r="G107" s="457">
        <v>2</v>
      </c>
      <c r="H107" s="285">
        <f t="shared" si="9"/>
        <v>0.25094102885821834</v>
      </c>
    </row>
    <row r="108" spans="3:10" ht="15.75" customHeight="1" x14ac:dyDescent="0.2">
      <c r="D108" s="281" t="s">
        <v>212</v>
      </c>
      <c r="E108" s="282"/>
      <c r="F108" s="358"/>
      <c r="G108" s="457">
        <v>1</v>
      </c>
      <c r="H108" s="285">
        <f t="shared" si="9"/>
        <v>0.12547051442910917</v>
      </c>
    </row>
    <row r="109" spans="3:10" ht="15.75" customHeight="1" x14ac:dyDescent="0.2">
      <c r="D109" s="286" t="s">
        <v>26</v>
      </c>
      <c r="E109" s="263"/>
      <c r="F109" s="268"/>
      <c r="G109" s="458">
        <v>29</v>
      </c>
      <c r="H109" s="280">
        <f t="shared" si="9"/>
        <v>3.6386449184441658</v>
      </c>
    </row>
    <row r="110" spans="3:10" ht="15.75" customHeight="1" x14ac:dyDescent="0.2">
      <c r="D110" s="281" t="s">
        <v>69</v>
      </c>
      <c r="E110" s="282"/>
      <c r="F110" s="358"/>
      <c r="G110" s="457">
        <v>9</v>
      </c>
      <c r="H110" s="285">
        <f t="shared" si="9"/>
        <v>1.1292346298619824</v>
      </c>
    </row>
    <row r="111" spans="3:10" ht="15.75" customHeight="1" x14ac:dyDescent="0.2">
      <c r="D111" s="281" t="s">
        <v>114</v>
      </c>
      <c r="E111" s="282"/>
      <c r="F111" s="358"/>
      <c r="G111" s="457">
        <v>10</v>
      </c>
      <c r="H111" s="285">
        <f t="shared" si="9"/>
        <v>1.2547051442910917</v>
      </c>
    </row>
    <row r="112" spans="3:10" ht="15.75" customHeight="1" x14ac:dyDescent="0.2">
      <c r="D112" s="281" t="s">
        <v>151</v>
      </c>
      <c r="E112" s="282"/>
      <c r="F112" s="358"/>
      <c r="G112" s="457">
        <v>1</v>
      </c>
      <c r="H112" s="285">
        <f t="shared" si="9"/>
        <v>0.12547051442910917</v>
      </c>
    </row>
    <row r="113" spans="3:12" ht="15.75" customHeight="1" x14ac:dyDescent="0.2">
      <c r="D113" s="281" t="s">
        <v>213</v>
      </c>
      <c r="E113" s="282"/>
      <c r="F113" s="358"/>
      <c r="G113" s="457">
        <v>2</v>
      </c>
      <c r="H113" s="285">
        <f t="shared" si="9"/>
        <v>0.25094102885821834</v>
      </c>
    </row>
    <row r="114" spans="3:12" ht="15.75" customHeight="1" x14ac:dyDescent="0.2">
      <c r="D114" s="281" t="s">
        <v>27</v>
      </c>
      <c r="E114" s="282"/>
      <c r="F114" s="358"/>
      <c r="G114" s="457">
        <v>1</v>
      </c>
      <c r="H114" s="285">
        <f t="shared" si="9"/>
        <v>0.12547051442910917</v>
      </c>
    </row>
    <row r="115" spans="3:12" ht="15.75" customHeight="1" x14ac:dyDescent="0.2">
      <c r="D115" s="281" t="s">
        <v>70</v>
      </c>
      <c r="E115" s="282"/>
      <c r="F115" s="358"/>
      <c r="G115" s="457">
        <v>11</v>
      </c>
      <c r="H115" s="285">
        <f t="shared" si="9"/>
        <v>1.3801756587202008</v>
      </c>
    </row>
    <row r="116" spans="3:12" ht="15.75" customHeight="1" x14ac:dyDescent="0.2">
      <c r="D116" s="281" t="s">
        <v>173</v>
      </c>
      <c r="E116" s="282"/>
      <c r="F116" s="358"/>
      <c r="G116" s="457">
        <v>2</v>
      </c>
      <c r="H116" s="285">
        <f t="shared" si="9"/>
        <v>0.25094102885821834</v>
      </c>
    </row>
    <row r="117" spans="3:12" ht="15.75" customHeight="1" x14ac:dyDescent="0.2">
      <c r="D117" s="281" t="s">
        <v>185</v>
      </c>
      <c r="E117" s="282"/>
      <c r="F117" s="358"/>
      <c r="G117" s="457">
        <v>14</v>
      </c>
      <c r="H117" s="285">
        <f t="shared" si="9"/>
        <v>1.7565872020075282</v>
      </c>
    </row>
    <row r="118" spans="3:12" ht="15.75" customHeight="1" x14ac:dyDescent="0.2">
      <c r="D118" s="281" t="s">
        <v>319</v>
      </c>
      <c r="E118" s="282"/>
      <c r="F118" s="358"/>
      <c r="G118" s="457">
        <v>1</v>
      </c>
      <c r="H118" s="285">
        <f t="shared" si="9"/>
        <v>0.12547051442910917</v>
      </c>
    </row>
    <row r="119" spans="3:12" ht="15.75" customHeight="1" x14ac:dyDescent="0.2">
      <c r="D119" s="281" t="s">
        <v>28</v>
      </c>
      <c r="E119" s="282"/>
      <c r="F119" s="358"/>
      <c r="G119" s="457">
        <v>3</v>
      </c>
      <c r="H119" s="285">
        <f t="shared" si="9"/>
        <v>0.37641154328732745</v>
      </c>
    </row>
    <row r="120" spans="3:12" ht="15.75" customHeight="1" x14ac:dyDescent="0.2">
      <c r="D120" s="281" t="s">
        <v>71</v>
      </c>
      <c r="E120" s="282"/>
      <c r="F120" s="358"/>
      <c r="G120" s="457">
        <v>9</v>
      </c>
      <c r="H120" s="285">
        <f t="shared" si="9"/>
        <v>1.1292346298619824</v>
      </c>
    </row>
    <row r="121" spans="3:12" ht="15.75" customHeight="1" x14ac:dyDescent="0.2">
      <c r="D121" s="281" t="s">
        <v>29</v>
      </c>
      <c r="E121" s="282"/>
      <c r="F121" s="358"/>
      <c r="G121" s="457">
        <v>8</v>
      </c>
      <c r="H121" s="285">
        <f t="shared" si="9"/>
        <v>1.0037641154328734</v>
      </c>
    </row>
    <row r="122" spans="3:12" ht="15.75" customHeight="1" x14ac:dyDescent="0.2">
      <c r="D122" s="281" t="s">
        <v>169</v>
      </c>
      <c r="E122" s="282"/>
      <c r="F122" s="358"/>
      <c r="G122" s="457">
        <v>1</v>
      </c>
      <c r="H122" s="285">
        <f t="shared" si="9"/>
        <v>0.12547051442910917</v>
      </c>
    </row>
    <row r="123" spans="3:12" ht="15.75" customHeight="1" x14ac:dyDescent="0.2">
      <c r="D123" s="281" t="s">
        <v>31</v>
      </c>
      <c r="E123" s="282"/>
      <c r="F123" s="358"/>
      <c r="G123" s="457">
        <v>36</v>
      </c>
      <c r="H123" s="285">
        <f t="shared" si="9"/>
        <v>4.5169385194479297</v>
      </c>
    </row>
    <row r="124" spans="3:12" ht="15.75" customHeight="1" x14ac:dyDescent="0.2">
      <c r="D124" s="281" t="s">
        <v>32</v>
      </c>
      <c r="E124" s="282"/>
      <c r="F124" s="358"/>
      <c r="G124" s="457">
        <v>15</v>
      </c>
      <c r="H124" s="285">
        <f t="shared" si="9"/>
        <v>1.8820577164366374</v>
      </c>
    </row>
    <row r="125" spans="3:12" ht="15.75" customHeight="1" x14ac:dyDescent="0.2">
      <c r="D125" s="281" t="s">
        <v>33</v>
      </c>
      <c r="E125" s="282"/>
      <c r="F125" s="358"/>
      <c r="G125" s="457">
        <v>11</v>
      </c>
      <c r="H125" s="285">
        <f t="shared" si="9"/>
        <v>1.3801756587202008</v>
      </c>
    </row>
    <row r="126" spans="3:12" ht="15.75" customHeight="1" x14ac:dyDescent="0.2">
      <c r="D126" s="281" t="s">
        <v>121</v>
      </c>
      <c r="E126" s="282"/>
      <c r="F126" s="322"/>
      <c r="G126" s="459">
        <v>12</v>
      </c>
      <c r="H126" s="285">
        <f t="shared" si="9"/>
        <v>1.5056461731493098</v>
      </c>
      <c r="L126" s="275"/>
    </row>
    <row r="127" spans="3:12" s="275" customFormat="1" ht="15.75" customHeight="1" x14ac:dyDescent="0.2">
      <c r="C127" s="262"/>
      <c r="D127" s="286" t="s">
        <v>214</v>
      </c>
      <c r="E127" s="263"/>
      <c r="F127" s="461"/>
      <c r="G127" s="275">
        <v>1</v>
      </c>
      <c r="H127" s="285">
        <f t="shared" si="9"/>
        <v>0.12547051442910917</v>
      </c>
    </row>
    <row r="128" spans="3:12" ht="15.75" customHeight="1" x14ac:dyDescent="0.2">
      <c r="D128" s="281" t="s">
        <v>34</v>
      </c>
      <c r="E128" s="282"/>
      <c r="F128" s="358"/>
      <c r="G128" s="457">
        <v>7</v>
      </c>
      <c r="H128" s="285">
        <f t="shared" si="9"/>
        <v>0.87829360100376408</v>
      </c>
    </row>
    <row r="129" spans="4:9" ht="15.75" customHeight="1" x14ac:dyDescent="0.2">
      <c r="D129" s="281" t="s">
        <v>215</v>
      </c>
      <c r="E129" s="282"/>
      <c r="F129" s="358"/>
      <c r="G129" s="457">
        <v>2</v>
      </c>
      <c r="H129" s="285">
        <f t="shared" si="9"/>
        <v>0.25094102885821834</v>
      </c>
    </row>
    <row r="130" spans="4:9" ht="15.75" customHeight="1" x14ac:dyDescent="0.2">
      <c r="D130" s="281" t="s">
        <v>58</v>
      </c>
      <c r="E130" s="282"/>
      <c r="F130" s="358"/>
      <c r="G130" s="457">
        <v>2</v>
      </c>
      <c r="H130" s="285">
        <f t="shared" si="9"/>
        <v>0.25094102885821834</v>
      </c>
    </row>
    <row r="131" spans="4:9" ht="15.75" customHeight="1" x14ac:dyDescent="0.2">
      <c r="D131" s="281" t="s">
        <v>60</v>
      </c>
      <c r="E131" s="282"/>
      <c r="F131" s="358"/>
      <c r="G131" s="457">
        <v>8</v>
      </c>
      <c r="H131" s="285">
        <f t="shared" si="9"/>
        <v>1.0037641154328734</v>
      </c>
    </row>
    <row r="132" spans="4:9" ht="15.75" customHeight="1" x14ac:dyDescent="0.2">
      <c r="D132" s="281" t="s">
        <v>168</v>
      </c>
      <c r="E132" s="282"/>
      <c r="F132" s="358"/>
      <c r="G132" s="457">
        <v>1</v>
      </c>
      <c r="H132" s="285">
        <f t="shared" si="9"/>
        <v>0.12547051442910917</v>
      </c>
    </row>
    <row r="133" spans="4:9" ht="15.75" customHeight="1" x14ac:dyDescent="0.2">
      <c r="D133" s="281" t="s">
        <v>35</v>
      </c>
      <c r="E133" s="282"/>
      <c r="F133" s="358"/>
      <c r="G133" s="457">
        <v>15</v>
      </c>
      <c r="H133" s="285">
        <f t="shared" si="9"/>
        <v>1.8820577164366374</v>
      </c>
    </row>
    <row r="134" spans="4:9" ht="15.75" customHeight="1" x14ac:dyDescent="0.2">
      <c r="D134" s="281" t="s">
        <v>179</v>
      </c>
      <c r="E134" s="282"/>
      <c r="F134" s="358"/>
      <c r="G134" s="457">
        <v>5</v>
      </c>
      <c r="H134" s="285">
        <f t="shared" si="9"/>
        <v>0.62735257214554585</v>
      </c>
    </row>
    <row r="135" spans="4:9" ht="15.75" customHeight="1" x14ac:dyDescent="0.2">
      <c r="D135" s="281" t="s">
        <v>36</v>
      </c>
      <c r="E135" s="282"/>
      <c r="F135" s="358"/>
      <c r="G135" s="457">
        <v>2</v>
      </c>
      <c r="H135" s="285">
        <f t="shared" si="9"/>
        <v>0.25094102885821834</v>
      </c>
    </row>
    <row r="136" spans="4:9" ht="15.75" customHeight="1" x14ac:dyDescent="0.2">
      <c r="D136" s="359" t="s">
        <v>37</v>
      </c>
      <c r="E136" s="360"/>
      <c r="F136" s="416"/>
      <c r="G136" s="460">
        <v>3</v>
      </c>
      <c r="H136" s="361">
        <f>(G136*100)/$G$62</f>
        <v>0.37641154328732745</v>
      </c>
    </row>
    <row r="137" spans="4:9" ht="15.95" customHeight="1" x14ac:dyDescent="0.2">
      <c r="D137" s="41" t="s">
        <v>237</v>
      </c>
      <c r="E137" s="287"/>
    </row>
    <row r="138" spans="4:9" ht="15.95" customHeight="1" x14ac:dyDescent="0.2">
      <c r="D138" s="328" t="s">
        <v>201</v>
      </c>
      <c r="E138" s="287"/>
    </row>
    <row r="139" spans="4:9" ht="15.95" customHeight="1" x14ac:dyDescent="0.2"/>
    <row r="140" spans="4:9" ht="15.95" customHeight="1" x14ac:dyDescent="0.2"/>
    <row r="141" spans="4:9" ht="15.95" customHeight="1" x14ac:dyDescent="0.2">
      <c r="D141" s="266" t="s">
        <v>305</v>
      </c>
      <c r="E141" s="266"/>
      <c r="F141" s="275"/>
      <c r="G141" s="275"/>
      <c r="H141" s="293"/>
    </row>
    <row r="142" spans="4:9" ht="6.95" customHeight="1" x14ac:dyDescent="0.2"/>
    <row r="143" spans="4:9" ht="15.95" customHeight="1" x14ac:dyDescent="0.2">
      <c r="D143" s="580"/>
      <c r="E143" s="576"/>
      <c r="F143" s="290"/>
      <c r="G143" s="291" t="s">
        <v>92</v>
      </c>
      <c r="H143" s="698"/>
      <c r="I143" s="275"/>
    </row>
    <row r="144" spans="4:9" ht="15.95" customHeight="1" x14ac:dyDescent="0.2">
      <c r="D144" s="578" t="s">
        <v>256</v>
      </c>
      <c r="E144" s="579"/>
      <c r="F144" s="461"/>
      <c r="G144" s="577">
        <v>30</v>
      </c>
      <c r="H144" s="275"/>
      <c r="I144" s="275"/>
    </row>
    <row r="145" spans="2:12" ht="15.95" customHeight="1" x14ac:dyDescent="0.2">
      <c r="B145" s="275"/>
      <c r="D145" s="574" t="s">
        <v>285</v>
      </c>
      <c r="E145" s="575"/>
      <c r="F145" s="584"/>
      <c r="G145" s="615">
        <f>G144/F21</f>
        <v>3.7641154328732745E-2</v>
      </c>
      <c r="H145" s="275"/>
      <c r="I145" s="275"/>
    </row>
    <row r="146" spans="2:12" ht="15.95" customHeight="1" x14ac:dyDescent="0.2">
      <c r="D146" s="462" t="s">
        <v>286</v>
      </c>
      <c r="E146" s="287"/>
    </row>
    <row r="147" spans="2:12" ht="15.95" customHeight="1" x14ac:dyDescent="0.2">
      <c r="D147" s="287" t="s">
        <v>239</v>
      </c>
      <c r="E147" s="328"/>
    </row>
    <row r="148" spans="2:12" ht="15.95" customHeight="1" x14ac:dyDescent="0.2">
      <c r="D148" s="328" t="s">
        <v>201</v>
      </c>
      <c r="E148" s="329"/>
    </row>
    <row r="149" spans="2:12" ht="15.95" customHeight="1" x14ac:dyDescent="0.2"/>
    <row r="150" spans="2:12" ht="6.95" customHeight="1" x14ac:dyDescent="0.2"/>
    <row r="151" spans="2:12" ht="15.95" customHeight="1" x14ac:dyDescent="0.2"/>
    <row r="152" spans="2:12" ht="15.95" customHeight="1" x14ac:dyDescent="0.2"/>
    <row r="153" spans="2:12" ht="15.95" customHeight="1" x14ac:dyDescent="0.2"/>
    <row r="154" spans="2:12" ht="15.95" customHeight="1" x14ac:dyDescent="0.2">
      <c r="B154" s="275"/>
    </row>
    <row r="155" spans="2:12" ht="15.95" customHeight="1" x14ac:dyDescent="0.2"/>
    <row r="156" spans="2:12" ht="15.95" customHeight="1" x14ac:dyDescent="0.2"/>
    <row r="157" spans="2:12" ht="15.95" customHeight="1" x14ac:dyDescent="0.2">
      <c r="K157" s="275"/>
      <c r="L157" s="275"/>
    </row>
    <row r="158" spans="2:12" ht="15.95" customHeight="1" x14ac:dyDescent="0.2"/>
    <row r="159" spans="2:12" ht="15.95" customHeight="1" x14ac:dyDescent="0.2"/>
    <row r="160" spans="2:12"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sheetData>
  <mergeCells count="2">
    <mergeCell ref="D61:F61"/>
    <mergeCell ref="D102:F102"/>
  </mergeCells>
  <pageMargins left="0.6692913385826772" right="0.47244094488188981" top="0.39370078740157483" bottom="0.6692913385826772" header="0" footer="0"/>
  <pageSetup paperSize="9" scale="67" fitToHeight="0" orientation="portrait" r:id="rId1"/>
  <headerFooter alignWithMargins="0"/>
  <rowBreaks count="4" manualBreakCount="4">
    <brk id="24" min="2" max="10" man="1"/>
    <brk id="58" max="16383" man="1"/>
    <brk id="99" max="16383" man="1"/>
    <brk id="140"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50"/>
  <sheetViews>
    <sheetView showGridLines="0" zoomScaleNormal="100" workbookViewId="0"/>
  </sheetViews>
  <sheetFormatPr baseColWidth="10" defaultColWidth="9.140625" defaultRowHeight="12" x14ac:dyDescent="0.2"/>
  <cols>
    <col min="1" max="1" width="11.42578125" style="262" customWidth="1"/>
    <col min="2" max="2" width="5.7109375" style="262" customWidth="1"/>
    <col min="3" max="3" width="4" style="262" customWidth="1"/>
    <col min="4" max="4" width="3.28515625" style="262" customWidth="1"/>
    <col min="5" max="5" width="13.7109375" style="262" customWidth="1"/>
    <col min="6" max="10" width="11" style="262" customWidth="1"/>
    <col min="11" max="11" width="8.42578125" style="262" customWidth="1"/>
    <col min="12" max="12" width="6.28515625" style="262" customWidth="1"/>
    <col min="13" max="16384" width="9.140625" style="262"/>
  </cols>
  <sheetData>
    <row r="1" spans="1:10" ht="15.95" customHeight="1" x14ac:dyDescent="0.2">
      <c r="A1" s="260"/>
      <c r="B1" s="261"/>
      <c r="C1" s="261"/>
      <c r="D1" s="261"/>
      <c r="E1" s="261"/>
      <c r="F1" s="261"/>
      <c r="G1" s="261"/>
      <c r="H1" s="261"/>
    </row>
    <row r="2" spans="1:10" ht="12" customHeight="1" x14ac:dyDescent="0.2">
      <c r="B2" s="261"/>
      <c r="C2" s="263"/>
      <c r="D2" s="263"/>
      <c r="E2" s="263"/>
      <c r="F2" s="263"/>
      <c r="G2" s="263"/>
      <c r="H2" s="263"/>
    </row>
    <row r="3" spans="1:10" ht="12" customHeight="1" x14ac:dyDescent="0.2">
      <c r="B3" s="261"/>
      <c r="C3" s="263"/>
      <c r="D3" s="263"/>
      <c r="E3" s="263"/>
      <c r="F3" s="263"/>
      <c r="G3" s="263"/>
      <c r="H3" s="263"/>
    </row>
    <row r="4" spans="1:10" ht="12" customHeight="1" x14ac:dyDescent="0.2">
      <c r="B4" s="261"/>
      <c r="C4" s="263"/>
      <c r="D4" s="263"/>
      <c r="E4" s="263"/>
      <c r="F4" s="263"/>
      <c r="G4" s="263"/>
      <c r="H4" s="263"/>
    </row>
    <row r="5" spans="1:10" ht="24" customHeight="1" x14ac:dyDescent="0.2"/>
    <row r="6" spans="1:10" ht="18" customHeight="1" x14ac:dyDescent="0.2">
      <c r="C6" s="264" t="s">
        <v>46</v>
      </c>
    </row>
    <row r="7" spans="1:10" ht="18" customHeight="1" x14ac:dyDescent="0.2">
      <c r="C7" s="265" t="s">
        <v>48</v>
      </c>
    </row>
    <row r="8" spans="1:10" ht="18" customHeight="1" x14ac:dyDescent="0.2"/>
    <row r="9" spans="1:10" ht="9" customHeight="1" x14ac:dyDescent="0.2">
      <c r="C9" s="600"/>
    </row>
    <row r="10" spans="1:10" ht="15" customHeight="1" x14ac:dyDescent="0.2">
      <c r="D10" s="263"/>
      <c r="E10" s="263"/>
      <c r="F10" s="263"/>
      <c r="G10" s="263"/>
      <c r="H10" s="263"/>
    </row>
    <row r="11" spans="1:10" ht="15" customHeight="1" x14ac:dyDescent="0.2">
      <c r="C11" s="263"/>
    </row>
    <row r="12" spans="1:10" ht="6.75" customHeight="1" x14ac:dyDescent="0.2">
      <c r="D12" s="63"/>
    </row>
    <row r="13" spans="1:10" ht="21.75" customHeight="1" x14ac:dyDescent="0.2">
      <c r="D13" s="619" t="s">
        <v>218</v>
      </c>
      <c r="E13" s="620"/>
      <c r="F13" s="620"/>
      <c r="G13" s="555" t="s">
        <v>188</v>
      </c>
      <c r="H13" s="555" t="s">
        <v>92</v>
      </c>
      <c r="I13" s="555" t="s">
        <v>232</v>
      </c>
      <c r="J13" s="698"/>
    </row>
    <row r="14" spans="1:10" ht="15" customHeight="1" x14ac:dyDescent="0.2">
      <c r="D14" s="516" t="s">
        <v>259</v>
      </c>
      <c r="E14" s="220"/>
      <c r="F14" s="440"/>
      <c r="G14" s="232">
        <f>H14+I14</f>
        <v>36</v>
      </c>
      <c r="H14" s="221">
        <v>27</v>
      </c>
      <c r="I14" s="221">
        <v>9</v>
      </c>
    </row>
    <row r="15" spans="1:10" ht="15" customHeight="1" x14ac:dyDescent="0.2">
      <c r="D15" s="517" t="s">
        <v>260</v>
      </c>
      <c r="E15" s="518"/>
      <c r="F15" s="441"/>
      <c r="G15" s="235">
        <f>H15+I15</f>
        <v>24</v>
      </c>
      <c r="H15" s="222">
        <v>20</v>
      </c>
      <c r="I15" s="222">
        <v>4</v>
      </c>
    </row>
    <row r="16" spans="1:10" ht="15" customHeight="1" x14ac:dyDescent="0.2">
      <c r="D16" s="259" t="s">
        <v>96</v>
      </c>
      <c r="E16" s="30"/>
      <c r="F16" s="424"/>
      <c r="G16" s="203">
        <f>H16+I16</f>
        <v>6</v>
      </c>
      <c r="H16" s="116">
        <v>4</v>
      </c>
      <c r="I16" s="117">
        <v>2</v>
      </c>
    </row>
    <row r="17" spans="3:9" ht="15" customHeight="1" x14ac:dyDescent="0.2">
      <c r="C17" s="261"/>
      <c r="D17" s="597"/>
      <c r="E17" s="598" t="s">
        <v>47</v>
      </c>
      <c r="F17" s="568"/>
      <c r="G17" s="119">
        <f>H17+I17</f>
        <v>66</v>
      </c>
      <c r="H17" s="115">
        <f>SUM(H14:H16)</f>
        <v>51</v>
      </c>
      <c r="I17" s="115">
        <f>SUM(I14:I16)</f>
        <v>15</v>
      </c>
    </row>
    <row r="18" spans="3:9" ht="15" customHeight="1" x14ac:dyDescent="0.2">
      <c r="D18" s="287" t="s">
        <v>238</v>
      </c>
      <c r="E18" s="482"/>
      <c r="F18" s="482"/>
      <c r="G18" s="481"/>
      <c r="H18" s="481"/>
      <c r="I18" s="481"/>
    </row>
    <row r="19" spans="3:9" ht="15" customHeight="1" x14ac:dyDescent="0.2">
      <c r="D19" s="328" t="s">
        <v>202</v>
      </c>
      <c r="E19" s="482"/>
      <c r="F19" s="482"/>
      <c r="G19" s="481"/>
      <c r="H19" s="481"/>
      <c r="I19" s="481"/>
    </row>
    <row r="20" spans="3:9" ht="15" customHeight="1" x14ac:dyDescent="0.2">
      <c r="D20" s="328"/>
      <c r="E20" s="482"/>
      <c r="F20" s="482"/>
      <c r="G20" s="481"/>
      <c r="H20" s="481"/>
      <c r="I20" s="481"/>
    </row>
    <row r="21" spans="3:9" ht="15" customHeight="1" x14ac:dyDescent="0.2">
      <c r="D21" s="328"/>
      <c r="E21" s="482"/>
      <c r="F21" s="482"/>
      <c r="G21" s="481"/>
      <c r="H21" s="481"/>
      <c r="I21" s="481"/>
    </row>
    <row r="22" spans="3:9" ht="15" customHeight="1" x14ac:dyDescent="0.2">
      <c r="D22" s="328"/>
      <c r="E22" s="482"/>
      <c r="F22" s="482"/>
      <c r="G22" s="481"/>
      <c r="H22" s="481"/>
      <c r="I22" s="481"/>
    </row>
    <row r="23" spans="3:9" ht="15" customHeight="1" x14ac:dyDescent="0.2">
      <c r="D23" s="266" t="s">
        <v>306</v>
      </c>
      <c r="E23" s="266"/>
    </row>
    <row r="24" spans="3:9" ht="6.75" customHeight="1" x14ac:dyDescent="0.2"/>
    <row r="25" spans="3:9" ht="21.75" customHeight="1" x14ac:dyDescent="0.2">
      <c r="D25" s="346" t="s">
        <v>97</v>
      </c>
      <c r="E25" s="290"/>
      <c r="F25" s="291" t="s">
        <v>92</v>
      </c>
      <c r="G25" s="291" t="s">
        <v>65</v>
      </c>
      <c r="H25" s="698"/>
      <c r="I25" s="261"/>
    </row>
    <row r="26" spans="3:9" ht="15" customHeight="1" x14ac:dyDescent="0.2">
      <c r="D26" s="330" t="s">
        <v>143</v>
      </c>
      <c r="E26" s="320"/>
      <c r="F26" s="331">
        <v>0</v>
      </c>
      <c r="G26" s="332">
        <f>(F26*100)/$F$32</f>
        <v>0</v>
      </c>
      <c r="I26" s="261"/>
    </row>
    <row r="27" spans="3:9" ht="15" customHeight="1" x14ac:dyDescent="0.2">
      <c r="D27" s="333" t="s">
        <v>144</v>
      </c>
      <c r="E27" s="322"/>
      <c r="F27" s="305">
        <v>5</v>
      </c>
      <c r="G27" s="334">
        <f>(F27*100)/$F$32</f>
        <v>12.820512820512821</v>
      </c>
      <c r="H27" s="366"/>
      <c r="I27" s="261"/>
    </row>
    <row r="28" spans="3:9" ht="15" customHeight="1" x14ac:dyDescent="0.2">
      <c r="D28" s="333" t="s">
        <v>115</v>
      </c>
      <c r="E28" s="322"/>
      <c r="F28" s="305">
        <v>10</v>
      </c>
      <c r="G28" s="334">
        <f t="shared" ref="G28:G31" si="0">(F28*100)/$F$32</f>
        <v>25.641025641025642</v>
      </c>
      <c r="I28" s="261"/>
    </row>
    <row r="29" spans="3:9" ht="15" customHeight="1" x14ac:dyDescent="0.2">
      <c r="D29" s="333" t="s">
        <v>116</v>
      </c>
      <c r="E29" s="322"/>
      <c r="F29" s="305">
        <v>8</v>
      </c>
      <c r="G29" s="334">
        <f t="shared" si="0"/>
        <v>20.512820512820515</v>
      </c>
      <c r="I29" s="261"/>
    </row>
    <row r="30" spans="3:9" ht="15" customHeight="1" x14ac:dyDescent="0.2">
      <c r="D30" s="333" t="s">
        <v>117</v>
      </c>
      <c r="E30" s="322"/>
      <c r="F30" s="305">
        <v>12</v>
      </c>
      <c r="G30" s="334">
        <f t="shared" si="0"/>
        <v>30.76923076923077</v>
      </c>
      <c r="I30" s="261"/>
    </row>
    <row r="31" spans="3:9" ht="15" customHeight="1" x14ac:dyDescent="0.2">
      <c r="D31" s="324" t="s">
        <v>147</v>
      </c>
      <c r="E31" s="325"/>
      <c r="F31" s="306">
        <v>4</v>
      </c>
      <c r="G31" s="335">
        <f t="shared" si="0"/>
        <v>10.256410256410257</v>
      </c>
    </row>
    <row r="32" spans="3:9" ht="15" customHeight="1" x14ac:dyDescent="0.2">
      <c r="D32" s="326"/>
      <c r="E32" s="336" t="s">
        <v>87</v>
      </c>
      <c r="F32" s="327">
        <f>SUM(F26:F31)</f>
        <v>39</v>
      </c>
      <c r="G32" s="274">
        <f>SUM(G26:G31)</f>
        <v>100.00000000000001</v>
      </c>
    </row>
    <row r="33" spans="3:16" ht="13.5" customHeight="1" x14ac:dyDescent="0.2">
      <c r="D33" s="715" t="s">
        <v>320</v>
      </c>
      <c r="E33" s="654"/>
      <c r="F33" s="655"/>
      <c r="G33" s="656"/>
      <c r="H33" s="275"/>
    </row>
    <row r="34" spans="3:16" ht="15" customHeight="1" x14ac:dyDescent="0.2">
      <c r="C34" s="263"/>
      <c r="D34" s="287" t="s">
        <v>238</v>
      </c>
      <c r="E34" s="287"/>
    </row>
    <row r="35" spans="3:16" ht="15" customHeight="1" x14ac:dyDescent="0.2">
      <c r="C35" s="263"/>
      <c r="D35" s="328" t="s">
        <v>202</v>
      </c>
      <c r="E35" s="328"/>
    </row>
    <row r="36" spans="3:16" ht="15" customHeight="1" x14ac:dyDescent="0.2">
      <c r="C36" s="263"/>
      <c r="D36" s="328"/>
      <c r="E36" s="328"/>
    </row>
    <row r="37" spans="3:16" ht="15" customHeight="1" x14ac:dyDescent="0.2">
      <c r="C37" s="275"/>
      <c r="D37" s="266" t="s">
        <v>331</v>
      </c>
      <c r="E37" s="266"/>
      <c r="F37" s="275"/>
      <c r="G37" s="275"/>
      <c r="H37" s="275"/>
    </row>
    <row r="38" spans="3:16" ht="6.75" customHeight="1" x14ac:dyDescent="0.2"/>
    <row r="39" spans="3:16" ht="24" customHeight="1" x14ac:dyDescent="0.2">
      <c r="D39" s="288" t="s">
        <v>176</v>
      </c>
      <c r="E39" s="289"/>
      <c r="F39" s="318"/>
      <c r="G39" s="291" t="s">
        <v>92</v>
      </c>
      <c r="H39" s="291" t="s">
        <v>65</v>
      </c>
      <c r="I39" s="292" t="s">
        <v>75</v>
      </c>
      <c r="J39" s="698"/>
      <c r="K39" s="294"/>
    </row>
    <row r="40" spans="3:16" ht="15" customHeight="1" x14ac:dyDescent="0.2">
      <c r="D40" s="295" t="s">
        <v>77</v>
      </c>
      <c r="E40" s="296"/>
      <c r="F40" s="297"/>
      <c r="G40" s="307">
        <f>G41+G43</f>
        <v>3</v>
      </c>
      <c r="H40" s="298">
        <f>(G40*100)/$G$49</f>
        <v>27.272727272727273</v>
      </c>
      <c r="I40" s="298">
        <f>(G40*100)/$H$17</f>
        <v>5.882352941176471</v>
      </c>
    </row>
    <row r="41" spans="3:16" ht="15" customHeight="1" x14ac:dyDescent="0.2">
      <c r="D41" s="308"/>
      <c r="E41" s="387" t="s">
        <v>78</v>
      </c>
      <c r="F41" s="388"/>
      <c r="G41" s="299">
        <f>SUM(G42:G42)</f>
        <v>1</v>
      </c>
      <c r="H41" s="298">
        <f>(G41*100)/$G$49</f>
        <v>9.0909090909090917</v>
      </c>
      <c r="I41" s="298">
        <f t="shared" ref="I41:I48" si="1">(G41*100)/$H$17</f>
        <v>1.9607843137254901</v>
      </c>
    </row>
    <row r="42" spans="3:16" ht="15" customHeight="1" x14ac:dyDescent="0.2">
      <c r="C42" s="268"/>
      <c r="D42" s="309"/>
      <c r="E42" s="302" t="s">
        <v>79</v>
      </c>
      <c r="F42" s="304"/>
      <c r="G42" s="465">
        <v>1</v>
      </c>
      <c r="H42" s="384">
        <f t="shared" ref="H42:H48" si="2">(G42*100)/$G$49</f>
        <v>9.0909090909090917</v>
      </c>
      <c r="I42" s="702">
        <f t="shared" si="1"/>
        <v>1.9607843137254901</v>
      </c>
    </row>
    <row r="43" spans="3:16" ht="15" customHeight="1" x14ac:dyDescent="0.2">
      <c r="D43" s="308"/>
      <c r="E43" s="387" t="s">
        <v>80</v>
      </c>
      <c r="F43" s="388"/>
      <c r="G43" s="299">
        <f>SUM(G44:G44)</f>
        <v>2</v>
      </c>
      <c r="H43" s="298">
        <f>(G43*100)/$G$49</f>
        <v>18.181818181818183</v>
      </c>
      <c r="I43" s="298">
        <f t="shared" si="1"/>
        <v>3.9215686274509802</v>
      </c>
    </row>
    <row r="44" spans="3:16" ht="15" customHeight="1" x14ac:dyDescent="0.2">
      <c r="D44" s="301"/>
      <c r="E44" s="302" t="s">
        <v>217</v>
      </c>
      <c r="F44" s="435"/>
      <c r="G44" s="305">
        <v>2</v>
      </c>
      <c r="H44" s="303">
        <f t="shared" si="2"/>
        <v>18.181818181818183</v>
      </c>
      <c r="I44" s="702">
        <f t="shared" si="1"/>
        <v>3.9215686274509802</v>
      </c>
      <c r="K44" s="275"/>
      <c r="P44" s="701"/>
    </row>
    <row r="45" spans="3:16" ht="15" customHeight="1" x14ac:dyDescent="0.2">
      <c r="D45" s="295" t="s">
        <v>81</v>
      </c>
      <c r="E45" s="296"/>
      <c r="F45" s="297"/>
      <c r="G45" s="299">
        <f>G46</f>
        <v>8</v>
      </c>
      <c r="H45" s="298">
        <f t="shared" si="2"/>
        <v>72.727272727272734</v>
      </c>
      <c r="I45" s="298">
        <f t="shared" si="1"/>
        <v>15.686274509803921</v>
      </c>
    </row>
    <row r="46" spans="3:16" ht="15" customHeight="1" x14ac:dyDescent="0.2">
      <c r="D46" s="308"/>
      <c r="E46" s="387" t="s">
        <v>82</v>
      </c>
      <c r="F46" s="388"/>
      <c r="G46" s="299">
        <f>SUM(G47:G48)</f>
        <v>8</v>
      </c>
      <c r="H46" s="298">
        <f t="shared" si="2"/>
        <v>72.727272727272734</v>
      </c>
      <c r="I46" s="298">
        <f t="shared" si="1"/>
        <v>15.686274509803921</v>
      </c>
    </row>
    <row r="47" spans="3:16" ht="15" customHeight="1" x14ac:dyDescent="0.2">
      <c r="D47" s="313"/>
      <c r="E47" s="314" t="s">
        <v>88</v>
      </c>
      <c r="F47" s="315"/>
      <c r="G47" s="305">
        <v>7</v>
      </c>
      <c r="H47" s="700">
        <f t="shared" si="2"/>
        <v>63.636363636363633</v>
      </c>
      <c r="I47" s="700">
        <f t="shared" si="1"/>
        <v>13.725490196078431</v>
      </c>
    </row>
    <row r="48" spans="3:16" ht="15" customHeight="1" x14ac:dyDescent="0.2">
      <c r="D48" s="585"/>
      <c r="E48" s="586" t="s">
        <v>142</v>
      </c>
      <c r="F48" s="587"/>
      <c r="G48" s="465">
        <v>1</v>
      </c>
      <c r="H48" s="596">
        <f t="shared" si="2"/>
        <v>9.0909090909090917</v>
      </c>
      <c r="I48" s="703">
        <f t="shared" si="1"/>
        <v>1.9607843137254901</v>
      </c>
    </row>
    <row r="49" spans="2:10" ht="15" customHeight="1" x14ac:dyDescent="0.2">
      <c r="C49" s="268"/>
      <c r="D49" s="588"/>
      <c r="E49" s="589"/>
      <c r="F49" s="590" t="s">
        <v>87</v>
      </c>
      <c r="G49" s="591">
        <f>G40+G45</f>
        <v>11</v>
      </c>
      <c r="H49" s="317">
        <f>H40+H45</f>
        <v>100</v>
      </c>
      <c r="I49" s="699">
        <f>(G49*100)/$H$17</f>
        <v>21.568627450980394</v>
      </c>
    </row>
    <row r="50" spans="2:10" s="275" customFormat="1" ht="13.5" customHeight="1" x14ac:dyDescent="0.2">
      <c r="C50" s="263"/>
      <c r="D50" s="715" t="s">
        <v>321</v>
      </c>
      <c r="E50" s="647"/>
      <c r="F50" s="657"/>
      <c r="G50" s="321"/>
      <c r="H50" s="658"/>
      <c r="I50" s="658"/>
    </row>
    <row r="51" spans="2:10" ht="15" customHeight="1" x14ac:dyDescent="0.2">
      <c r="D51" s="287" t="s">
        <v>237</v>
      </c>
      <c r="E51" s="287"/>
    </row>
    <row r="52" spans="2:10" ht="15" customHeight="1" x14ac:dyDescent="0.2">
      <c r="D52" s="328" t="s">
        <v>201</v>
      </c>
      <c r="E52" s="287"/>
    </row>
    <row r="53" spans="2:10" ht="15.75" customHeight="1" x14ac:dyDescent="0.2">
      <c r="D53" s="266" t="s">
        <v>307</v>
      </c>
      <c r="E53" s="266"/>
      <c r="F53" s="263"/>
      <c r="G53" s="263"/>
      <c r="H53" s="263"/>
    </row>
    <row r="54" spans="2:10" ht="6.95" customHeight="1" x14ac:dyDescent="0.2">
      <c r="C54" s="263"/>
      <c r="D54" s="267"/>
      <c r="E54" s="267"/>
      <c r="F54" s="267"/>
      <c r="G54" s="263"/>
      <c r="H54" s="263"/>
    </row>
    <row r="55" spans="2:10" ht="18" customHeight="1" x14ac:dyDescent="0.2">
      <c r="C55" s="268"/>
      <c r="D55" s="727" t="s">
        <v>93</v>
      </c>
      <c r="E55" s="727"/>
      <c r="F55" s="728"/>
      <c r="G55" s="423" t="s">
        <v>92</v>
      </c>
      <c r="H55" s="423" t="s">
        <v>65</v>
      </c>
      <c r="I55" s="698"/>
      <c r="J55" s="269"/>
    </row>
    <row r="56" spans="2:10" ht="15.75" customHeight="1" x14ac:dyDescent="0.2">
      <c r="D56" s="270"/>
      <c r="E56" s="271"/>
      <c r="F56" s="272" t="s">
        <v>47</v>
      </c>
      <c r="G56" s="273">
        <f>SUM(G57:G65,G66:G74)</f>
        <v>51</v>
      </c>
      <c r="H56" s="274">
        <f>SUM(H57:H74)</f>
        <v>99.999999999999943</v>
      </c>
      <c r="I56" s="275"/>
    </row>
    <row r="57" spans="2:10" ht="15.75" customHeight="1" x14ac:dyDescent="0.2">
      <c r="C57" s="263"/>
      <c r="D57" s="281" t="s">
        <v>150</v>
      </c>
      <c r="E57" s="282"/>
      <c r="F57" s="283"/>
      <c r="G57" s="284">
        <v>1</v>
      </c>
      <c r="H57" s="285">
        <f>(G57*100)/$G$56</f>
        <v>1.9607843137254901</v>
      </c>
    </row>
    <row r="58" spans="2:10" ht="15.75" customHeight="1" x14ac:dyDescent="0.2">
      <c r="B58" s="275"/>
      <c r="C58" s="263"/>
      <c r="D58" s="281" t="s">
        <v>12</v>
      </c>
      <c r="E58" s="282"/>
      <c r="F58" s="283"/>
      <c r="G58" s="284">
        <v>1</v>
      </c>
      <c r="H58" s="285">
        <f t="shared" ref="H58:H65" si="3">(G58*100)/$G$56</f>
        <v>1.9607843137254901</v>
      </c>
    </row>
    <row r="59" spans="2:10" ht="15.75" customHeight="1" x14ac:dyDescent="0.2">
      <c r="D59" s="281" t="s">
        <v>177</v>
      </c>
      <c r="E59" s="282"/>
      <c r="F59" s="283"/>
      <c r="G59" s="284">
        <v>6</v>
      </c>
      <c r="H59" s="285">
        <f t="shared" si="3"/>
        <v>11.764705882352942</v>
      </c>
    </row>
    <row r="60" spans="2:10" ht="15.75" customHeight="1" x14ac:dyDescent="0.2">
      <c r="D60" s="281" t="s">
        <v>15</v>
      </c>
      <c r="E60" s="282"/>
      <c r="F60" s="283"/>
      <c r="G60" s="284">
        <v>1</v>
      </c>
      <c r="H60" s="285">
        <f t="shared" si="3"/>
        <v>1.9607843137254901</v>
      </c>
    </row>
    <row r="61" spans="2:10" ht="15.75" customHeight="1" x14ac:dyDescent="0.2">
      <c r="D61" s="281" t="s">
        <v>16</v>
      </c>
      <c r="E61" s="282"/>
      <c r="F61" s="283"/>
      <c r="G61" s="284">
        <v>1</v>
      </c>
      <c r="H61" s="285">
        <f t="shared" si="3"/>
        <v>1.9607843137254901</v>
      </c>
    </row>
    <row r="62" spans="2:10" ht="15.75" customHeight="1" x14ac:dyDescent="0.2">
      <c r="D62" s="281" t="s">
        <v>18</v>
      </c>
      <c r="E62" s="282"/>
      <c r="F62" s="283"/>
      <c r="G62" s="284">
        <v>22</v>
      </c>
      <c r="H62" s="285">
        <f t="shared" si="3"/>
        <v>43.137254901960787</v>
      </c>
    </row>
    <row r="63" spans="2:10" ht="15.75" customHeight="1" x14ac:dyDescent="0.2">
      <c r="B63" s="275"/>
      <c r="C63" s="263"/>
      <c r="D63" s="281" t="s">
        <v>19</v>
      </c>
      <c r="E63" s="282"/>
      <c r="F63" s="283"/>
      <c r="G63" s="284">
        <v>2</v>
      </c>
      <c r="H63" s="285">
        <f t="shared" si="3"/>
        <v>3.9215686274509802</v>
      </c>
    </row>
    <row r="64" spans="2:10" ht="15.75" customHeight="1" x14ac:dyDescent="0.2">
      <c r="C64" s="263"/>
      <c r="D64" s="281" t="s">
        <v>56</v>
      </c>
      <c r="E64" s="282"/>
      <c r="F64" s="283"/>
      <c r="G64" s="284">
        <v>1</v>
      </c>
      <c r="H64" s="285">
        <f t="shared" si="3"/>
        <v>1.9607843137254901</v>
      </c>
    </row>
    <row r="65" spans="4:17" ht="15.75" customHeight="1" x14ac:dyDescent="0.2">
      <c r="D65" s="281" t="s">
        <v>25</v>
      </c>
      <c r="E65" s="282"/>
      <c r="F65" s="283"/>
      <c r="G65" s="284">
        <v>3</v>
      </c>
      <c r="H65" s="285">
        <f t="shared" si="3"/>
        <v>5.882352941176471</v>
      </c>
    </row>
    <row r="66" spans="4:17" ht="15.75" customHeight="1" x14ac:dyDescent="0.2">
      <c r="D66" s="286" t="s">
        <v>26</v>
      </c>
      <c r="E66" s="263"/>
      <c r="F66" s="268"/>
      <c r="G66" s="458">
        <v>1</v>
      </c>
      <c r="H66" s="280">
        <f t="shared" ref="H66:H74" si="4">(G66*100)/$G$56</f>
        <v>1.9607843137254901</v>
      </c>
    </row>
    <row r="67" spans="4:17" ht="15.75" customHeight="1" x14ac:dyDescent="0.2">
      <c r="D67" s="281" t="s">
        <v>69</v>
      </c>
      <c r="E67" s="282"/>
      <c r="F67" s="358"/>
      <c r="G67" s="457">
        <v>1</v>
      </c>
      <c r="H67" s="285">
        <f t="shared" si="4"/>
        <v>1.9607843137254901</v>
      </c>
    </row>
    <row r="68" spans="4:17" ht="15.75" customHeight="1" x14ac:dyDescent="0.2">
      <c r="D68" s="281" t="s">
        <v>185</v>
      </c>
      <c r="E68" s="282"/>
      <c r="F68" s="358"/>
      <c r="G68" s="457">
        <v>2</v>
      </c>
      <c r="H68" s="285">
        <f t="shared" si="4"/>
        <v>3.9215686274509802</v>
      </c>
    </row>
    <row r="69" spans="4:17" ht="15.75" customHeight="1" x14ac:dyDescent="0.2">
      <c r="D69" s="281" t="s">
        <v>31</v>
      </c>
      <c r="E69" s="282"/>
      <c r="F69" s="358"/>
      <c r="G69" s="457">
        <v>4</v>
      </c>
      <c r="H69" s="285">
        <f t="shared" si="4"/>
        <v>7.8431372549019605</v>
      </c>
    </row>
    <row r="70" spans="4:17" ht="15.75" customHeight="1" x14ac:dyDescent="0.2">
      <c r="D70" s="281" t="s">
        <v>32</v>
      </c>
      <c r="E70" s="282"/>
      <c r="F70" s="358"/>
      <c r="G70" s="457">
        <v>1</v>
      </c>
      <c r="H70" s="285">
        <f t="shared" si="4"/>
        <v>1.9607843137254901</v>
      </c>
    </row>
    <row r="71" spans="4:17" ht="15.75" customHeight="1" x14ac:dyDescent="0.2">
      <c r="D71" s="281" t="s">
        <v>121</v>
      </c>
      <c r="E71" s="282"/>
      <c r="F71" s="322"/>
      <c r="G71" s="459">
        <v>1</v>
      </c>
      <c r="H71" s="285">
        <f>(G71*100)/$G$56</f>
        <v>1.9607843137254901</v>
      </c>
    </row>
    <row r="72" spans="4:17" ht="15.75" customHeight="1" x14ac:dyDescent="0.2">
      <c r="D72" s="659" t="s">
        <v>34</v>
      </c>
      <c r="E72" s="660"/>
      <c r="F72" s="661"/>
      <c r="G72" s="662">
        <v>1</v>
      </c>
      <c r="H72" s="663">
        <f>(G72*100)/$G$56</f>
        <v>1.9607843137254901</v>
      </c>
    </row>
    <row r="73" spans="4:17" ht="15.75" customHeight="1" x14ac:dyDescent="0.2">
      <c r="D73" s="659" t="s">
        <v>35</v>
      </c>
      <c r="E73" s="660"/>
      <c r="F73" s="661"/>
      <c r="G73" s="662">
        <v>1</v>
      </c>
      <c r="H73" s="663">
        <f>(G73*100)/$G$56</f>
        <v>1.9607843137254901</v>
      </c>
    </row>
    <row r="74" spans="4:17" ht="15.75" customHeight="1" x14ac:dyDescent="0.2">
      <c r="D74" s="359" t="s">
        <v>37</v>
      </c>
      <c r="E74" s="360"/>
      <c r="F74" s="416"/>
      <c r="G74" s="460">
        <v>1</v>
      </c>
      <c r="H74" s="361">
        <f t="shared" si="4"/>
        <v>1.9607843137254901</v>
      </c>
    </row>
    <row r="75" spans="4:17" ht="15.95" customHeight="1" x14ac:dyDescent="0.2">
      <c r="D75" s="287" t="s">
        <v>238</v>
      </c>
      <c r="E75" s="287"/>
    </row>
    <row r="76" spans="4:17" ht="15.95" customHeight="1" x14ac:dyDescent="0.2">
      <c r="D76" s="328" t="s">
        <v>201</v>
      </c>
      <c r="E76" s="287"/>
    </row>
    <row r="77" spans="4:17" ht="15.95" customHeight="1" x14ac:dyDescent="0.2"/>
    <row r="78" spans="4:17" ht="15.95" customHeight="1" x14ac:dyDescent="0.2">
      <c r="D78" s="266" t="s">
        <v>308</v>
      </c>
    </row>
    <row r="79" spans="4:17" ht="6.95" customHeight="1" x14ac:dyDescent="0.2"/>
    <row r="80" spans="4:17" ht="15.95" customHeight="1" x14ac:dyDescent="0.2">
      <c r="D80" s="580"/>
      <c r="E80" s="576"/>
      <c r="F80" s="290"/>
      <c r="G80" s="291" t="s">
        <v>92</v>
      </c>
      <c r="H80" s="698"/>
      <c r="I80" s="275"/>
      <c r="J80" s="275"/>
      <c r="K80" s="266"/>
      <c r="L80" s="266"/>
      <c r="M80" s="263"/>
      <c r="N80" s="263"/>
      <c r="O80" s="581"/>
      <c r="P80" s="263"/>
      <c r="Q80" s="263"/>
    </row>
    <row r="81" spans="2:17" ht="15.95" customHeight="1" x14ac:dyDescent="0.2">
      <c r="D81" s="578" t="s">
        <v>256</v>
      </c>
      <c r="E81" s="579"/>
      <c r="F81" s="461"/>
      <c r="G81" s="463">
        <v>4</v>
      </c>
      <c r="H81" s="321"/>
      <c r="I81" s="275"/>
      <c r="J81" s="275"/>
      <c r="K81" s="263"/>
      <c r="L81" s="263"/>
      <c r="M81" s="263"/>
      <c r="N81" s="263"/>
      <c r="O81" s="263"/>
      <c r="P81" s="263"/>
      <c r="Q81" s="263"/>
    </row>
    <row r="82" spans="2:17" ht="15.95" customHeight="1" x14ac:dyDescent="0.2">
      <c r="B82" s="275"/>
      <c r="D82" s="574" t="s">
        <v>284</v>
      </c>
      <c r="E82" s="575"/>
      <c r="F82" s="584"/>
      <c r="G82" s="592">
        <f>G81/$H$17</f>
        <v>7.8431372549019607E-2</v>
      </c>
      <c r="H82" s="323"/>
      <c r="I82" s="275"/>
      <c r="J82" s="275"/>
      <c r="K82" s="582"/>
      <c r="L82" s="582"/>
      <c r="M82" s="319"/>
      <c r="N82" s="319"/>
      <c r="O82" s="263"/>
      <c r="P82" s="263"/>
      <c r="Q82" s="263"/>
    </row>
    <row r="83" spans="2:17" ht="15.95" customHeight="1" x14ac:dyDescent="0.2">
      <c r="D83" s="462" t="s">
        <v>255</v>
      </c>
      <c r="E83" s="287"/>
      <c r="K83" s="583"/>
      <c r="L83" s="287"/>
      <c r="M83" s="263"/>
      <c r="N83" s="263"/>
      <c r="O83" s="263"/>
      <c r="P83" s="263"/>
      <c r="Q83" s="263"/>
    </row>
    <row r="84" spans="2:17" ht="15.95" customHeight="1" x14ac:dyDescent="0.2">
      <c r="D84" s="287" t="s">
        <v>238</v>
      </c>
      <c r="E84" s="328"/>
      <c r="K84" s="287"/>
      <c r="L84" s="328"/>
      <c r="M84" s="263"/>
      <c r="N84" s="263"/>
      <c r="O84" s="263"/>
      <c r="P84" s="263"/>
      <c r="Q84" s="263"/>
    </row>
    <row r="85" spans="2:17" ht="15.95" customHeight="1" x14ac:dyDescent="0.2">
      <c r="D85" s="328" t="s">
        <v>201</v>
      </c>
      <c r="E85" s="329"/>
      <c r="K85" s="328"/>
      <c r="L85" s="329"/>
      <c r="M85" s="263"/>
      <c r="N85" s="263"/>
      <c r="O85" s="263"/>
      <c r="P85" s="263"/>
      <c r="Q85" s="263"/>
    </row>
    <row r="86" spans="2:17" ht="15.95" customHeight="1" x14ac:dyDescent="0.2">
      <c r="K86" s="263"/>
      <c r="L86" s="263"/>
      <c r="M86" s="263"/>
      <c r="N86" s="263"/>
      <c r="O86" s="263"/>
      <c r="P86" s="263"/>
      <c r="Q86" s="263"/>
    </row>
    <row r="87" spans="2:17" ht="6.95" customHeight="1" x14ac:dyDescent="0.2"/>
    <row r="88" spans="2:17" ht="15.95" customHeight="1" x14ac:dyDescent="0.2"/>
    <row r="89" spans="2:17" ht="15.95" customHeight="1" x14ac:dyDescent="0.2"/>
    <row r="90" spans="2:17" ht="15.95" customHeight="1" x14ac:dyDescent="0.2"/>
    <row r="91" spans="2:17" ht="15.95" customHeight="1" x14ac:dyDescent="0.2">
      <c r="B91" s="275"/>
    </row>
    <row r="92" spans="2:17" ht="15.95" customHeight="1" x14ac:dyDescent="0.2">
      <c r="J92" s="275"/>
    </row>
    <row r="93" spans="2:17" ht="15.95" customHeight="1" x14ac:dyDescent="0.2"/>
    <row r="94" spans="2:17" ht="15.95" customHeight="1" x14ac:dyDescent="0.2">
      <c r="J94" s="275"/>
      <c r="K94" s="275"/>
      <c r="L94" s="275"/>
    </row>
    <row r="95" spans="2:17" ht="15.95" customHeight="1" x14ac:dyDescent="0.2"/>
    <row r="96" spans="2:17"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sheetData>
  <mergeCells count="1">
    <mergeCell ref="D55:F55"/>
  </mergeCells>
  <pageMargins left="0.6692913385826772" right="0.47244094488188981" top="0.39370078740157483" bottom="0.6692913385826772" header="0" footer="0"/>
  <pageSetup paperSize="9" scale="85" fitToHeight="0" orientation="portrait" r:id="rId1"/>
  <headerFooter alignWithMargins="0"/>
  <rowBreaks count="1" manualBreakCount="1">
    <brk id="52" min="2"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63"/>
  <sheetViews>
    <sheetView showGridLines="0" zoomScaleNormal="100" workbookViewId="0"/>
  </sheetViews>
  <sheetFormatPr baseColWidth="10" defaultColWidth="9.140625" defaultRowHeight="12" x14ac:dyDescent="0.2"/>
  <cols>
    <col min="1" max="1" width="11.42578125" style="31" customWidth="1"/>
    <col min="2" max="2" width="5.7109375" style="31" customWidth="1"/>
    <col min="3" max="3" width="4" style="31" customWidth="1"/>
    <col min="4" max="4" width="3" style="31" customWidth="1"/>
    <col min="5" max="5" width="15.42578125" style="31" customWidth="1"/>
    <col min="6" max="6" width="13.5703125" style="31" customWidth="1"/>
    <col min="7" max="12" width="9.85546875" style="31" customWidth="1"/>
    <col min="13" max="16384" width="9.140625" style="31"/>
  </cols>
  <sheetData>
    <row r="1" spans="1:16" ht="15.95" customHeight="1" x14ac:dyDescent="0.2">
      <c r="A1" s="29"/>
      <c r="B1" s="29"/>
      <c r="C1" s="29"/>
      <c r="D1" s="29"/>
      <c r="E1" s="29"/>
      <c r="F1" s="29"/>
      <c r="G1" s="29"/>
      <c r="H1" s="29"/>
    </row>
    <row r="2" spans="1:16" ht="12" customHeight="1" x14ac:dyDescent="0.2">
      <c r="B2" s="29"/>
      <c r="C2" s="30"/>
      <c r="D2" s="30"/>
      <c r="E2" s="30"/>
      <c r="F2" s="30"/>
      <c r="G2" s="30"/>
      <c r="H2" s="30"/>
    </row>
    <row r="3" spans="1:16" ht="12" customHeight="1" x14ac:dyDescent="0.2">
      <c r="B3" s="29"/>
      <c r="C3" s="30"/>
      <c r="D3" s="30"/>
      <c r="E3" s="30"/>
      <c r="F3" s="30"/>
      <c r="G3" s="30"/>
      <c r="H3" s="30"/>
    </row>
    <row r="4" spans="1:16" ht="12" customHeight="1" x14ac:dyDescent="0.2">
      <c r="B4" s="29"/>
      <c r="C4" s="30"/>
      <c r="D4" s="30"/>
      <c r="E4" s="30"/>
      <c r="F4" s="30"/>
      <c r="G4" s="30"/>
      <c r="H4" s="30"/>
    </row>
    <row r="5" spans="1:16" ht="24" customHeight="1" x14ac:dyDescent="0.2"/>
    <row r="6" spans="1:16" ht="18" customHeight="1" x14ac:dyDescent="0.2">
      <c r="C6" s="44" t="s">
        <v>46</v>
      </c>
      <c r="P6" s="114"/>
    </row>
    <row r="7" spans="1:16" ht="18" customHeight="1" x14ac:dyDescent="0.2">
      <c r="C7" s="45" t="s">
        <v>48</v>
      </c>
    </row>
    <row r="8" spans="1:16" ht="9" customHeight="1" x14ac:dyDescent="0.2">
      <c r="B8" s="30"/>
      <c r="C8" s="29"/>
      <c r="D8" s="29"/>
      <c r="E8" s="29"/>
      <c r="F8" s="29"/>
      <c r="G8" s="29"/>
      <c r="H8" s="29"/>
    </row>
    <row r="9" spans="1:16" ht="15" customHeight="1" x14ac:dyDescent="0.2">
      <c r="C9" s="30"/>
      <c r="D9" s="30"/>
      <c r="E9" s="30"/>
      <c r="F9" s="30"/>
      <c r="G9" s="30"/>
      <c r="H9" s="30"/>
    </row>
    <row r="10" spans="1:16" ht="15" customHeight="1" x14ac:dyDescent="0.2">
      <c r="D10" s="30"/>
      <c r="E10" s="30"/>
      <c r="F10" s="30"/>
      <c r="G10" s="30"/>
      <c r="H10" s="30"/>
    </row>
    <row r="11" spans="1:16" ht="6.75" customHeight="1" x14ac:dyDescent="0.2">
      <c r="C11" s="262"/>
      <c r="D11" s="262"/>
      <c r="E11" s="262"/>
      <c r="F11" s="262"/>
      <c r="G11" s="262"/>
      <c r="H11" s="262"/>
    </row>
    <row r="12" spans="1:16" ht="18" customHeight="1" x14ac:dyDescent="0.2">
      <c r="D12" s="487" t="s">
        <v>218</v>
      </c>
      <c r="E12" s="439"/>
      <c r="F12" s="439"/>
      <c r="G12" s="555" t="s">
        <v>188</v>
      </c>
      <c r="H12" s="555" t="s">
        <v>92</v>
      </c>
      <c r="I12" s="555" t="s">
        <v>232</v>
      </c>
      <c r="J12" s="698"/>
    </row>
    <row r="13" spans="1:16" ht="15.75" customHeight="1" x14ac:dyDescent="0.2">
      <c r="D13" s="516" t="s">
        <v>257</v>
      </c>
      <c r="E13" s="220"/>
      <c r="F13" s="440"/>
      <c r="G13" s="232">
        <f>H13+I13</f>
        <v>33</v>
      </c>
      <c r="H13" s="221">
        <v>30</v>
      </c>
      <c r="I13" s="221">
        <v>3</v>
      </c>
    </row>
    <row r="14" spans="1:16" ht="15.75" customHeight="1" x14ac:dyDescent="0.2">
      <c r="D14" s="517" t="s">
        <v>258</v>
      </c>
      <c r="E14" s="518"/>
      <c r="F14" s="441"/>
      <c r="G14" s="235">
        <f>H14+I14</f>
        <v>21</v>
      </c>
      <c r="H14" s="222">
        <v>19</v>
      </c>
      <c r="I14" s="222">
        <v>2</v>
      </c>
    </row>
    <row r="15" spans="1:16" ht="15.75" customHeight="1" x14ac:dyDescent="0.2">
      <c r="D15" s="599" t="s">
        <v>47</v>
      </c>
      <c r="E15" s="598"/>
      <c r="F15" s="199"/>
      <c r="G15" s="115">
        <f>H15+I15</f>
        <v>54</v>
      </c>
      <c r="H15" s="115">
        <f>SUM(H13:H14)</f>
        <v>49</v>
      </c>
      <c r="I15" s="115">
        <f>SUM(I13:I14)</f>
        <v>5</v>
      </c>
    </row>
    <row r="16" spans="1:16" ht="15.75" customHeight="1" x14ac:dyDescent="0.2">
      <c r="D16" s="664" t="s">
        <v>322</v>
      </c>
      <c r="E16" s="95"/>
      <c r="F16" s="482"/>
      <c r="G16" s="481"/>
      <c r="H16" s="481"/>
      <c r="I16" s="481"/>
      <c r="J16" s="63"/>
    </row>
    <row r="17" spans="3:13" ht="15.75" customHeight="1" x14ac:dyDescent="0.2">
      <c r="D17" s="41" t="s">
        <v>238</v>
      </c>
      <c r="E17" s="95"/>
      <c r="F17" s="482"/>
      <c r="G17" s="481"/>
      <c r="H17" s="481"/>
      <c r="I17" s="481"/>
      <c r="J17" s="63"/>
    </row>
    <row r="18" spans="3:13" ht="15.75" customHeight="1" x14ac:dyDescent="0.2">
      <c r="D18" s="73" t="s">
        <v>201</v>
      </c>
      <c r="E18" s="95"/>
      <c r="F18" s="482"/>
      <c r="G18" s="481"/>
      <c r="H18" s="481"/>
      <c r="I18" s="481"/>
      <c r="J18" s="63"/>
    </row>
    <row r="19" spans="3:13" ht="15.75" customHeight="1" x14ac:dyDescent="0.2">
      <c r="D19" s="73"/>
      <c r="E19" s="95"/>
      <c r="F19" s="482"/>
      <c r="G19" s="481"/>
      <c r="H19" s="481"/>
      <c r="I19" s="481"/>
      <c r="J19" s="63"/>
    </row>
    <row r="20" spans="3:13" ht="15.75" customHeight="1" x14ac:dyDescent="0.2">
      <c r="D20" s="73"/>
      <c r="E20" s="95"/>
      <c r="F20" s="482"/>
      <c r="G20" s="481"/>
      <c r="H20" s="481"/>
      <c r="I20" s="481"/>
      <c r="J20" s="63"/>
    </row>
    <row r="21" spans="3:13" ht="15.75" customHeight="1" x14ac:dyDescent="0.2">
      <c r="C21" s="63"/>
      <c r="D21" s="30"/>
      <c r="E21" s="30"/>
      <c r="F21" s="30"/>
      <c r="G21" s="30"/>
      <c r="H21" s="30"/>
    </row>
    <row r="22" spans="3:13" ht="15.75" customHeight="1" x14ac:dyDescent="0.2">
      <c r="D22" s="85" t="s">
        <v>279</v>
      </c>
    </row>
    <row r="23" spans="3:13" ht="6.75" customHeight="1" x14ac:dyDescent="0.2">
      <c r="C23" s="63"/>
      <c r="M23" s="30"/>
    </row>
    <row r="24" spans="3:13" ht="18" customHeight="1" x14ac:dyDescent="0.2">
      <c r="C24" s="63"/>
      <c r="D24" s="347" t="s">
        <v>97</v>
      </c>
      <c r="E24" s="410"/>
      <c r="F24" s="90" t="s">
        <v>92</v>
      </c>
      <c r="G24" s="704" t="s">
        <v>65</v>
      </c>
      <c r="H24" s="705"/>
      <c r="M24" s="649"/>
    </row>
    <row r="25" spans="3:13" ht="15.75" customHeight="1" x14ac:dyDescent="0.2">
      <c r="C25" s="63"/>
      <c r="D25" s="412" t="s">
        <v>143</v>
      </c>
      <c r="E25" s="413"/>
      <c r="F25" s="240">
        <v>11</v>
      </c>
      <c r="G25" s="241">
        <f>(F25*100)/$F$31</f>
        <v>15.714285714285714</v>
      </c>
      <c r="H25" s="86"/>
      <c r="M25" s="650"/>
    </row>
    <row r="26" spans="3:13" ht="15.75" customHeight="1" x14ac:dyDescent="0.2">
      <c r="C26" s="63"/>
      <c r="D26" s="414" t="s">
        <v>144</v>
      </c>
      <c r="E26" s="415"/>
      <c r="F26" s="246">
        <v>21</v>
      </c>
      <c r="G26" s="248">
        <f t="shared" ref="G26:G30" si="0">(F26*100)/$F$31</f>
        <v>30</v>
      </c>
      <c r="H26" s="29"/>
      <c r="M26" s="651"/>
    </row>
    <row r="27" spans="3:13" ht="15.75" customHeight="1" x14ac:dyDescent="0.2">
      <c r="C27" s="63"/>
      <c r="D27" s="414" t="s">
        <v>115</v>
      </c>
      <c r="E27" s="415"/>
      <c r="F27" s="246">
        <v>17</v>
      </c>
      <c r="G27" s="248">
        <f t="shared" si="0"/>
        <v>24.285714285714285</v>
      </c>
      <c r="H27" s="30"/>
      <c r="M27" s="651"/>
    </row>
    <row r="28" spans="3:13" ht="15.75" customHeight="1" x14ac:dyDescent="0.2">
      <c r="C28" s="63"/>
      <c r="D28" s="414" t="s">
        <v>116</v>
      </c>
      <c r="E28" s="415"/>
      <c r="F28" s="246">
        <v>12</v>
      </c>
      <c r="G28" s="248">
        <f t="shared" si="0"/>
        <v>17.142857142857142</v>
      </c>
      <c r="H28" s="29"/>
      <c r="M28" s="652"/>
    </row>
    <row r="29" spans="3:13" ht="15.75" customHeight="1" x14ac:dyDescent="0.2">
      <c r="C29" s="63"/>
      <c r="D29" s="414" t="s">
        <v>117</v>
      </c>
      <c r="E29" s="415"/>
      <c r="F29" s="246">
        <v>7</v>
      </c>
      <c r="G29" s="248">
        <f t="shared" si="0"/>
        <v>10</v>
      </c>
      <c r="H29" s="29"/>
      <c r="M29" s="652"/>
    </row>
    <row r="30" spans="3:13" ht="15.75" customHeight="1" x14ac:dyDescent="0.2">
      <c r="C30" s="63"/>
      <c r="D30" s="434" t="s">
        <v>147</v>
      </c>
      <c r="E30" s="93"/>
      <c r="F30" s="98">
        <v>2</v>
      </c>
      <c r="G30" s="167">
        <f t="shared" si="0"/>
        <v>2.8571428571428572</v>
      </c>
      <c r="I30" s="70"/>
      <c r="M30" s="652"/>
    </row>
    <row r="31" spans="3:13" ht="15.75" customHeight="1" x14ac:dyDescent="0.2">
      <c r="C31" s="63"/>
      <c r="D31" s="411"/>
      <c r="E31" s="529" t="s">
        <v>87</v>
      </c>
      <c r="F31" s="88">
        <f>SUM(F25:F30)</f>
        <v>70</v>
      </c>
      <c r="G31" s="164">
        <f>SUM(G25:G30)</f>
        <v>100</v>
      </c>
      <c r="M31" s="652"/>
    </row>
    <row r="32" spans="3:13" ht="15.75" customHeight="1" x14ac:dyDescent="0.2">
      <c r="C32" s="476"/>
      <c r="D32" s="41" t="s">
        <v>238</v>
      </c>
      <c r="M32" s="653"/>
    </row>
    <row r="33" spans="3:13" ht="15.75" customHeight="1" x14ac:dyDescent="0.2">
      <c r="C33" s="476"/>
      <c r="D33" s="73" t="s">
        <v>201</v>
      </c>
      <c r="M33" s="30"/>
    </row>
    <row r="34" spans="3:13" ht="15.75" customHeight="1" x14ac:dyDescent="0.2">
      <c r="C34" s="476"/>
      <c r="D34" s="73"/>
    </row>
    <row r="35" spans="3:13" ht="15.75" customHeight="1" x14ac:dyDescent="0.2">
      <c r="D35" s="85" t="s">
        <v>281</v>
      </c>
      <c r="J35" s="63"/>
    </row>
    <row r="36" spans="3:13" ht="6.75" customHeight="1" x14ac:dyDescent="0.2"/>
    <row r="37" spans="3:13" ht="24" customHeight="1" x14ac:dyDescent="0.2">
      <c r="D37" s="76" t="s">
        <v>139</v>
      </c>
      <c r="E37" s="77"/>
      <c r="F37" s="528"/>
      <c r="G37" s="90" t="s">
        <v>92</v>
      </c>
      <c r="H37" s="90" t="s">
        <v>65</v>
      </c>
      <c r="I37" s="78" t="s">
        <v>75</v>
      </c>
      <c r="J37" s="698"/>
    </row>
    <row r="38" spans="3:13" ht="15.75" customHeight="1" x14ac:dyDescent="0.2">
      <c r="C38" s="83"/>
      <c r="D38" s="398" t="s">
        <v>77</v>
      </c>
      <c r="E38" s="399"/>
      <c r="F38" s="400"/>
      <c r="G38" s="161">
        <f>G39</f>
        <v>4</v>
      </c>
      <c r="H38" s="363">
        <f t="shared" ref="H38:H52" si="1">(G38*100)/$G$53</f>
        <v>16</v>
      </c>
      <c r="I38" s="530">
        <f>(G38*100)/$F$31</f>
        <v>5.7142857142857144</v>
      </c>
    </row>
    <row r="39" spans="3:13" ht="15.75" customHeight="1" x14ac:dyDescent="0.2">
      <c r="C39" s="83"/>
      <c r="D39" s="398"/>
      <c r="E39" s="402" t="s">
        <v>78</v>
      </c>
      <c r="F39" s="400"/>
      <c r="G39" s="161">
        <f>G40+G41</f>
        <v>4</v>
      </c>
      <c r="H39" s="363">
        <f t="shared" si="1"/>
        <v>16</v>
      </c>
      <c r="I39" s="530">
        <f t="shared" ref="I39:I52" si="2">(G39*100)/$F$31</f>
        <v>5.7142857142857144</v>
      </c>
    </row>
    <row r="40" spans="3:13" ht="15.75" customHeight="1" x14ac:dyDescent="0.2">
      <c r="C40" s="83"/>
      <c r="D40" s="670"/>
      <c r="E40" s="510" t="s">
        <v>323</v>
      </c>
      <c r="F40" s="511"/>
      <c r="G40" s="672">
        <v>1</v>
      </c>
      <c r="H40" s="514">
        <f t="shared" si="1"/>
        <v>4</v>
      </c>
      <c r="I40" s="706">
        <f t="shared" si="2"/>
        <v>1.4285714285714286</v>
      </c>
    </row>
    <row r="41" spans="3:13" ht="15.75" customHeight="1" x14ac:dyDescent="0.2">
      <c r="C41" s="83"/>
      <c r="D41" s="671"/>
      <c r="E41" s="466" t="s">
        <v>79</v>
      </c>
      <c r="F41" s="666"/>
      <c r="G41" s="34">
        <v>3</v>
      </c>
      <c r="H41" s="673">
        <f t="shared" si="1"/>
        <v>12</v>
      </c>
      <c r="I41" s="707">
        <f t="shared" si="2"/>
        <v>4.2857142857142856</v>
      </c>
    </row>
    <row r="42" spans="3:13" ht="15.75" customHeight="1" x14ac:dyDescent="0.2">
      <c r="D42" s="401" t="s">
        <v>81</v>
      </c>
      <c r="E42" s="399"/>
      <c r="F42" s="400"/>
      <c r="G42" s="88">
        <f>G43</f>
        <v>20</v>
      </c>
      <c r="H42" s="363">
        <f t="shared" si="1"/>
        <v>80</v>
      </c>
      <c r="I42" s="530">
        <f t="shared" si="2"/>
        <v>28.571428571428573</v>
      </c>
    </row>
    <row r="43" spans="3:13" ht="15.75" customHeight="1" x14ac:dyDescent="0.2">
      <c r="D43" s="396"/>
      <c r="E43" s="402" t="s">
        <v>82</v>
      </c>
      <c r="F43" s="403"/>
      <c r="G43" s="88">
        <f>SUM(G44:G50)</f>
        <v>20</v>
      </c>
      <c r="H43" s="363">
        <f t="shared" si="1"/>
        <v>80</v>
      </c>
      <c r="I43" s="530">
        <f t="shared" si="2"/>
        <v>28.571428571428573</v>
      </c>
    </row>
    <row r="44" spans="3:13" ht="15.75" customHeight="1" x14ac:dyDescent="0.2">
      <c r="D44" s="509"/>
      <c r="E44" s="510" t="s">
        <v>88</v>
      </c>
      <c r="F44" s="511"/>
      <c r="G44" s="526">
        <v>6</v>
      </c>
      <c r="H44" s="514">
        <f t="shared" si="1"/>
        <v>24</v>
      </c>
      <c r="I44" s="706">
        <f t="shared" si="2"/>
        <v>8.5714285714285712</v>
      </c>
    </row>
    <row r="45" spans="3:13" ht="15.75" customHeight="1" x14ac:dyDescent="0.2">
      <c r="D45" s="259"/>
      <c r="E45" s="675" t="s">
        <v>134</v>
      </c>
      <c r="F45" s="667"/>
      <c r="G45" s="668">
        <v>1</v>
      </c>
      <c r="H45" s="669">
        <f t="shared" si="1"/>
        <v>4</v>
      </c>
      <c r="I45" s="708">
        <f t="shared" si="2"/>
        <v>1.4285714285714286</v>
      </c>
    </row>
    <row r="46" spans="3:13" ht="15.75" customHeight="1" x14ac:dyDescent="0.2">
      <c r="D46" s="676"/>
      <c r="E46" s="390" t="s">
        <v>84</v>
      </c>
      <c r="F46" s="674"/>
      <c r="G46" s="527">
        <v>6</v>
      </c>
      <c r="H46" s="515">
        <f t="shared" si="1"/>
        <v>24</v>
      </c>
      <c r="I46" s="708">
        <f t="shared" si="2"/>
        <v>8.5714285714285712</v>
      </c>
      <c r="K46" s="63"/>
    </row>
    <row r="47" spans="3:13" ht="15.75" customHeight="1" x14ac:dyDescent="0.2">
      <c r="D47" s="391"/>
      <c r="E47" s="390" t="s">
        <v>142</v>
      </c>
      <c r="F47" s="392"/>
      <c r="G47" s="512">
        <v>4</v>
      </c>
      <c r="H47" s="515">
        <f t="shared" si="1"/>
        <v>16</v>
      </c>
      <c r="I47" s="515">
        <f t="shared" si="2"/>
        <v>5.7142857142857144</v>
      </c>
    </row>
    <row r="48" spans="3:13" ht="15.75" customHeight="1" x14ac:dyDescent="0.2">
      <c r="D48" s="391"/>
      <c r="E48" s="390" t="s">
        <v>135</v>
      </c>
      <c r="F48" s="392"/>
      <c r="G48" s="512">
        <v>1</v>
      </c>
      <c r="H48" s="515">
        <f t="shared" si="1"/>
        <v>4</v>
      </c>
      <c r="I48" s="709">
        <f t="shared" si="2"/>
        <v>1.4285714285714286</v>
      </c>
    </row>
    <row r="49" spans="3:9" ht="15.75" customHeight="1" x14ac:dyDescent="0.2">
      <c r="D49" s="391"/>
      <c r="E49" s="390" t="s">
        <v>89</v>
      </c>
      <c r="F49" s="392"/>
      <c r="G49" s="512">
        <v>1</v>
      </c>
      <c r="H49" s="515">
        <f t="shared" si="1"/>
        <v>4</v>
      </c>
      <c r="I49" s="708">
        <f t="shared" si="2"/>
        <v>1.4285714285714286</v>
      </c>
    </row>
    <row r="50" spans="3:9" ht="15.75" customHeight="1" x14ac:dyDescent="0.2">
      <c r="D50" s="391"/>
      <c r="E50" s="390" t="s">
        <v>148</v>
      </c>
      <c r="F50" s="392"/>
      <c r="G50" s="247">
        <v>1</v>
      </c>
      <c r="H50" s="513">
        <f t="shared" si="1"/>
        <v>4</v>
      </c>
      <c r="I50" s="707">
        <f t="shared" si="2"/>
        <v>1.4285714285714286</v>
      </c>
    </row>
    <row r="51" spans="3:9" ht="15.75" customHeight="1" x14ac:dyDescent="0.2">
      <c r="D51" s="508" t="s">
        <v>181</v>
      </c>
      <c r="E51" s="79"/>
      <c r="F51" s="80"/>
      <c r="G51" s="88">
        <f>G52</f>
        <v>1</v>
      </c>
      <c r="H51" s="363">
        <f t="shared" si="1"/>
        <v>4</v>
      </c>
      <c r="I51" s="530">
        <f t="shared" si="2"/>
        <v>1.4285714285714286</v>
      </c>
    </row>
    <row r="52" spans="3:9" ht="15.75" customHeight="1" x14ac:dyDescent="0.2">
      <c r="D52" s="259"/>
      <c r="E52" s="389" t="s">
        <v>219</v>
      </c>
      <c r="F52" s="394"/>
      <c r="G52" s="507">
        <v>1</v>
      </c>
      <c r="H52" s="467">
        <f t="shared" si="1"/>
        <v>4</v>
      </c>
      <c r="I52" s="710">
        <f t="shared" si="2"/>
        <v>1.4285714285714286</v>
      </c>
    </row>
    <row r="53" spans="3:9" ht="15.75" customHeight="1" x14ac:dyDescent="0.2">
      <c r="D53" s="395"/>
      <c r="E53" s="397" t="s">
        <v>87</v>
      </c>
      <c r="F53" s="82"/>
      <c r="G53" s="393">
        <f>G38+G42+G51</f>
        <v>25</v>
      </c>
      <c r="H53" s="166">
        <f>H38+H42+H51</f>
        <v>100</v>
      </c>
      <c r="I53" s="677">
        <f>I38+I42+I51</f>
        <v>35.714285714285715</v>
      </c>
    </row>
    <row r="54" spans="3:9" ht="15.75" customHeight="1" x14ac:dyDescent="0.2">
      <c r="D54" s="41" t="s">
        <v>237</v>
      </c>
    </row>
    <row r="55" spans="3:9" ht="15.75" customHeight="1" x14ac:dyDescent="0.2">
      <c r="D55" s="73" t="s">
        <v>201</v>
      </c>
    </row>
    <row r="56" spans="3:9" ht="15.75" customHeight="1" x14ac:dyDescent="0.2">
      <c r="D56" s="85" t="s">
        <v>282</v>
      </c>
      <c r="E56" s="30"/>
      <c r="F56" s="30"/>
      <c r="G56" s="30"/>
      <c r="H56" s="30"/>
    </row>
    <row r="57" spans="3:9" ht="6.95" customHeight="1" x14ac:dyDescent="0.2">
      <c r="C57" s="30"/>
      <c r="D57" s="30"/>
      <c r="E57" s="30"/>
      <c r="F57" s="30"/>
      <c r="G57" s="30"/>
      <c r="H57" s="30"/>
    </row>
    <row r="58" spans="3:9" ht="18" customHeight="1" x14ac:dyDescent="0.2">
      <c r="C58" s="29"/>
      <c r="D58" s="729" t="s">
        <v>93</v>
      </c>
      <c r="E58" s="730"/>
      <c r="F58" s="408"/>
      <c r="G58" s="407" t="s">
        <v>92</v>
      </c>
      <c r="H58" s="67" t="s">
        <v>65</v>
      </c>
      <c r="I58" s="698"/>
    </row>
    <row r="59" spans="3:9" ht="15.95" customHeight="1" x14ac:dyDescent="0.2">
      <c r="D59" s="74"/>
      <c r="E59" s="409"/>
      <c r="F59" s="75" t="s">
        <v>47</v>
      </c>
      <c r="G59" s="88">
        <f>SUM(G60:G87)</f>
        <v>70</v>
      </c>
      <c r="H59" s="165">
        <f t="shared" ref="H59:H65" si="3">(G59*100)/$G$59</f>
        <v>100</v>
      </c>
    </row>
    <row r="60" spans="3:9" ht="15" customHeight="1" x14ac:dyDescent="0.2">
      <c r="C60" s="83"/>
      <c r="D60" s="500" t="s">
        <v>132</v>
      </c>
      <c r="E60" s="501"/>
      <c r="F60" s="502"/>
      <c r="G60" s="680">
        <v>1</v>
      </c>
      <c r="H60" s="682">
        <f>G60*100/$G$59</f>
        <v>1.4285714285714286</v>
      </c>
    </row>
    <row r="61" spans="3:9" ht="15" customHeight="1" x14ac:dyDescent="0.2">
      <c r="C61" s="83"/>
      <c r="D61" s="678" t="s">
        <v>150</v>
      </c>
      <c r="E61" s="488"/>
      <c r="F61" s="489"/>
      <c r="G61" s="681">
        <v>1</v>
      </c>
      <c r="H61" s="685">
        <f>G61*100/$G$59</f>
        <v>1.4285714285714286</v>
      </c>
    </row>
    <row r="62" spans="3:9" ht="15" customHeight="1" x14ac:dyDescent="0.2">
      <c r="C62" s="83"/>
      <c r="D62" s="678" t="s">
        <v>12</v>
      </c>
      <c r="E62" s="488"/>
      <c r="F62" s="489"/>
      <c r="G62" s="496">
        <v>1</v>
      </c>
      <c r="H62" s="679">
        <f>G62*100/$G$59</f>
        <v>1.4285714285714286</v>
      </c>
    </row>
    <row r="63" spans="3:9" ht="15" customHeight="1" x14ac:dyDescent="0.2">
      <c r="C63" s="83"/>
      <c r="D63" s="503" t="s">
        <v>182</v>
      </c>
      <c r="E63" s="504"/>
      <c r="F63" s="505"/>
      <c r="G63" s="506">
        <v>1</v>
      </c>
      <c r="H63" s="362">
        <f t="shared" si="3"/>
        <v>1.4285714285714286</v>
      </c>
    </row>
    <row r="64" spans="3:9" ht="15" customHeight="1" x14ac:dyDescent="0.2">
      <c r="C64" s="83"/>
      <c r="D64" s="259" t="s">
        <v>14</v>
      </c>
      <c r="E64" s="29"/>
      <c r="F64" s="83"/>
      <c r="G64" s="404">
        <v>6</v>
      </c>
      <c r="H64" s="337">
        <f t="shared" si="3"/>
        <v>8.5714285714285712</v>
      </c>
    </row>
    <row r="65" spans="3:10" ht="15" customHeight="1" x14ac:dyDescent="0.2">
      <c r="C65" s="83"/>
      <c r="D65" s="245" t="s">
        <v>152</v>
      </c>
      <c r="E65" s="243"/>
      <c r="F65" s="406"/>
      <c r="G65" s="405">
        <v>3</v>
      </c>
      <c r="H65" s="244">
        <f t="shared" si="3"/>
        <v>4.2857142857142856</v>
      </c>
    </row>
    <row r="66" spans="3:10" ht="15" customHeight="1" x14ac:dyDescent="0.2">
      <c r="C66" s="83"/>
      <c r="D66" s="242" t="s">
        <v>18</v>
      </c>
      <c r="E66" s="243"/>
      <c r="F66" s="406"/>
      <c r="G66" s="405">
        <v>27</v>
      </c>
      <c r="H66" s="244">
        <f t="shared" ref="H66:H86" si="4">(G66*100)/$G$59</f>
        <v>38.571428571428569</v>
      </c>
    </row>
    <row r="67" spans="3:10" ht="15" customHeight="1" x14ac:dyDescent="0.2">
      <c r="C67" s="83"/>
      <c r="D67" s="242" t="s">
        <v>66</v>
      </c>
      <c r="E67" s="243"/>
      <c r="F67" s="406"/>
      <c r="G67" s="405">
        <v>1</v>
      </c>
      <c r="H67" s="244">
        <f t="shared" si="4"/>
        <v>1.4285714285714286</v>
      </c>
    </row>
    <row r="68" spans="3:10" ht="15" customHeight="1" x14ac:dyDescent="0.2">
      <c r="C68" s="83"/>
      <c r="D68" s="242" t="s">
        <v>19</v>
      </c>
      <c r="E68" s="243"/>
      <c r="F68" s="406"/>
      <c r="G68" s="405">
        <v>1</v>
      </c>
      <c r="H68" s="244">
        <f t="shared" si="4"/>
        <v>1.4285714285714286</v>
      </c>
    </row>
    <row r="69" spans="3:10" ht="15" customHeight="1" x14ac:dyDescent="0.2">
      <c r="C69" s="83"/>
      <c r="D69" s="242" t="s">
        <v>20</v>
      </c>
      <c r="E69" s="243"/>
      <c r="F69" s="406"/>
      <c r="G69" s="405">
        <v>4</v>
      </c>
      <c r="H69" s="244">
        <f t="shared" si="4"/>
        <v>5.7142857142857144</v>
      </c>
    </row>
    <row r="70" spans="3:10" ht="15" customHeight="1" x14ac:dyDescent="0.2">
      <c r="C70" s="83"/>
      <c r="D70" s="242" t="s">
        <v>21</v>
      </c>
      <c r="E70" s="243"/>
      <c r="F70" s="406"/>
      <c r="G70" s="405">
        <v>1</v>
      </c>
      <c r="H70" s="244">
        <f t="shared" si="4"/>
        <v>1.4285714285714286</v>
      </c>
    </row>
    <row r="71" spans="3:10" ht="15" customHeight="1" x14ac:dyDescent="0.2">
      <c r="C71" s="83"/>
      <c r="D71" s="242" t="s">
        <v>25</v>
      </c>
      <c r="E71" s="243"/>
      <c r="F71" s="406"/>
      <c r="G71" s="405">
        <v>3</v>
      </c>
      <c r="H71" s="244">
        <f t="shared" si="4"/>
        <v>4.2857142857142856</v>
      </c>
    </row>
    <row r="72" spans="3:10" ht="15" customHeight="1" x14ac:dyDescent="0.2">
      <c r="C72" s="83"/>
      <c r="D72" s="242" t="s">
        <v>67</v>
      </c>
      <c r="E72" s="243"/>
      <c r="F72" s="406"/>
      <c r="G72" s="405">
        <v>1</v>
      </c>
      <c r="H72" s="244">
        <f t="shared" si="4"/>
        <v>1.4285714285714286</v>
      </c>
    </row>
    <row r="73" spans="3:10" ht="15" customHeight="1" x14ac:dyDescent="0.2">
      <c r="C73" s="83"/>
      <c r="D73" s="242" t="s">
        <v>26</v>
      </c>
      <c r="E73" s="243"/>
      <c r="F73" s="406"/>
      <c r="G73" s="405">
        <v>2</v>
      </c>
      <c r="H73" s="244">
        <f t="shared" si="4"/>
        <v>2.8571428571428572</v>
      </c>
    </row>
    <row r="74" spans="3:10" ht="15" customHeight="1" x14ac:dyDescent="0.2">
      <c r="C74" s="83"/>
      <c r="D74" s="242" t="s">
        <v>69</v>
      </c>
      <c r="E74" s="243"/>
      <c r="F74" s="406"/>
      <c r="G74" s="405">
        <v>1</v>
      </c>
      <c r="H74" s="244">
        <f t="shared" si="4"/>
        <v>1.4285714285714286</v>
      </c>
      <c r="J74" s="63"/>
    </row>
    <row r="75" spans="3:10" ht="15" customHeight="1" x14ac:dyDescent="0.2">
      <c r="C75" s="83"/>
      <c r="D75" s="242" t="s">
        <v>197</v>
      </c>
      <c r="E75" s="243"/>
      <c r="F75" s="406"/>
      <c r="G75" s="405">
        <v>2</v>
      </c>
      <c r="H75" s="244">
        <f t="shared" si="4"/>
        <v>2.8571428571428572</v>
      </c>
      <c r="J75" s="63"/>
    </row>
    <row r="76" spans="3:10" ht="15" customHeight="1" x14ac:dyDescent="0.2">
      <c r="C76" s="83"/>
      <c r="D76" s="242" t="s">
        <v>185</v>
      </c>
      <c r="E76" s="243"/>
      <c r="F76" s="406"/>
      <c r="G76" s="405">
        <v>1</v>
      </c>
      <c r="H76" s="244">
        <f t="shared" si="4"/>
        <v>1.4285714285714286</v>
      </c>
      <c r="J76" s="63"/>
    </row>
    <row r="77" spans="3:10" ht="15" customHeight="1" x14ac:dyDescent="0.2">
      <c r="C77" s="83"/>
      <c r="D77" s="242" t="s">
        <v>71</v>
      </c>
      <c r="E77" s="243"/>
      <c r="F77" s="406"/>
      <c r="G77" s="405">
        <v>1</v>
      </c>
      <c r="H77" s="244">
        <f t="shared" si="4"/>
        <v>1.4285714285714286</v>
      </c>
      <c r="J77" s="63"/>
    </row>
    <row r="78" spans="3:10" ht="15" customHeight="1" x14ac:dyDescent="0.2">
      <c r="C78" s="83"/>
      <c r="D78" s="242" t="s">
        <v>169</v>
      </c>
      <c r="E78" s="243"/>
      <c r="F78" s="406"/>
      <c r="G78" s="405">
        <v>1</v>
      </c>
      <c r="H78" s="244">
        <f t="shared" si="4"/>
        <v>1.4285714285714286</v>
      </c>
      <c r="J78" s="63"/>
    </row>
    <row r="79" spans="3:10" ht="15" customHeight="1" x14ac:dyDescent="0.2">
      <c r="C79" s="83"/>
      <c r="D79" s="242" t="s">
        <v>31</v>
      </c>
      <c r="E79" s="243"/>
      <c r="F79" s="406"/>
      <c r="G79" s="405">
        <v>2</v>
      </c>
      <c r="H79" s="244">
        <f t="shared" si="4"/>
        <v>2.8571428571428572</v>
      </c>
      <c r="J79" s="63"/>
    </row>
    <row r="80" spans="3:10" ht="15" customHeight="1" x14ac:dyDescent="0.2">
      <c r="C80" s="83"/>
      <c r="D80" s="242" t="s">
        <v>32</v>
      </c>
      <c r="E80" s="243"/>
      <c r="F80" s="406"/>
      <c r="G80" s="405">
        <v>1</v>
      </c>
      <c r="H80" s="244">
        <f t="shared" si="4"/>
        <v>1.4285714285714286</v>
      </c>
    </row>
    <row r="81" spans="2:9" ht="15" customHeight="1" x14ac:dyDescent="0.2">
      <c r="C81" s="83"/>
      <c r="D81" s="242" t="s">
        <v>33</v>
      </c>
      <c r="E81" s="243"/>
      <c r="F81" s="406"/>
      <c r="G81" s="405">
        <v>1</v>
      </c>
      <c r="H81" s="244">
        <f t="shared" si="4"/>
        <v>1.4285714285714286</v>
      </c>
    </row>
    <row r="82" spans="2:9" ht="15" customHeight="1" x14ac:dyDescent="0.2">
      <c r="C82" s="83"/>
      <c r="D82" s="242" t="s">
        <v>121</v>
      </c>
      <c r="E82" s="243"/>
      <c r="F82" s="406"/>
      <c r="G82" s="405">
        <v>2</v>
      </c>
      <c r="H82" s="244">
        <f t="shared" si="4"/>
        <v>2.8571428571428572</v>
      </c>
    </row>
    <row r="83" spans="2:9" ht="15" customHeight="1" x14ac:dyDescent="0.2">
      <c r="C83" s="83"/>
      <c r="D83" s="494" t="s">
        <v>34</v>
      </c>
      <c r="E83" s="490"/>
      <c r="F83" s="491"/>
      <c r="G83" s="495">
        <v>1</v>
      </c>
      <c r="H83" s="492">
        <f t="shared" si="4"/>
        <v>1.4285714285714286</v>
      </c>
    </row>
    <row r="84" spans="2:9" ht="15" customHeight="1" x14ac:dyDescent="0.2">
      <c r="C84" s="83"/>
      <c r="D84" s="493" t="s">
        <v>215</v>
      </c>
      <c r="E84" s="488"/>
      <c r="F84" s="489"/>
      <c r="G84" s="496">
        <v>1</v>
      </c>
      <c r="H84" s="498">
        <f t="shared" si="4"/>
        <v>1.4285714285714286</v>
      </c>
    </row>
    <row r="85" spans="2:9" ht="15" customHeight="1" x14ac:dyDescent="0.2">
      <c r="C85" s="83"/>
      <c r="D85" s="503" t="s">
        <v>60</v>
      </c>
      <c r="E85" s="504"/>
      <c r="F85" s="505"/>
      <c r="G85" s="683">
        <v>1</v>
      </c>
      <c r="H85" s="684">
        <f t="shared" si="4"/>
        <v>1.4285714285714286</v>
      </c>
    </row>
    <row r="86" spans="2:9" ht="15" customHeight="1" x14ac:dyDescent="0.2">
      <c r="C86" s="83"/>
      <c r="D86" s="503" t="s">
        <v>37</v>
      </c>
      <c r="E86" s="504"/>
      <c r="F86" s="505"/>
      <c r="G86" s="683">
        <v>1</v>
      </c>
      <c r="H86" s="684">
        <f t="shared" si="4"/>
        <v>1.4285714285714286</v>
      </c>
    </row>
    <row r="87" spans="2:9" ht="15" customHeight="1" x14ac:dyDescent="0.2">
      <c r="C87" s="83"/>
      <c r="D87" s="84" t="s">
        <v>38</v>
      </c>
      <c r="E87" s="84"/>
      <c r="F87" s="35"/>
      <c r="G87" s="497">
        <v>1</v>
      </c>
      <c r="H87" s="499">
        <f t="shared" ref="H87" si="5">(G87*100)/$G$59</f>
        <v>1.4285714285714286</v>
      </c>
    </row>
    <row r="88" spans="2:9" ht="15" customHeight="1" x14ac:dyDescent="0.2">
      <c r="D88" s="41" t="s">
        <v>238</v>
      </c>
    </row>
    <row r="89" spans="2:9" ht="15" customHeight="1" x14ac:dyDescent="0.2">
      <c r="D89" s="73" t="s">
        <v>201</v>
      </c>
    </row>
    <row r="90" spans="2:9" ht="15" customHeight="1" x14ac:dyDescent="0.2"/>
    <row r="91" spans="2:9" ht="15.75" customHeight="1" x14ac:dyDescent="0.2">
      <c r="D91" s="85" t="s">
        <v>280</v>
      </c>
      <c r="E91" s="63"/>
      <c r="F91" s="63"/>
      <c r="G91" s="63"/>
    </row>
    <row r="92" spans="2:9" ht="6.95" customHeight="1" x14ac:dyDescent="0.2"/>
    <row r="93" spans="2:9" ht="18" customHeight="1" x14ac:dyDescent="0.2">
      <c r="D93" s="580"/>
      <c r="E93" s="576"/>
      <c r="F93" s="290"/>
      <c r="G93" s="291" t="s">
        <v>92</v>
      </c>
      <c r="H93" s="698"/>
      <c r="I93" s="163"/>
    </row>
    <row r="94" spans="2:9" ht="15.95" customHeight="1" x14ac:dyDescent="0.2">
      <c r="B94" s="63"/>
      <c r="D94" s="578" t="s">
        <v>256</v>
      </c>
      <c r="E94" s="579"/>
      <c r="F94" s="461"/>
      <c r="G94" s="463">
        <v>4</v>
      </c>
      <c r="H94" s="92"/>
    </row>
    <row r="95" spans="2:9" ht="15.75" customHeight="1" x14ac:dyDescent="0.2">
      <c r="D95" s="574" t="s">
        <v>283</v>
      </c>
      <c r="E95" s="575"/>
      <c r="F95" s="584"/>
      <c r="G95" s="592">
        <f>G94/$F$31</f>
        <v>5.7142857142857141E-2</v>
      </c>
      <c r="H95" s="91"/>
    </row>
    <row r="96" spans="2:9" ht="15.95" customHeight="1" x14ac:dyDescent="0.2">
      <c r="D96" s="462" t="s">
        <v>255</v>
      </c>
      <c r="E96" s="287"/>
      <c r="F96" s="262"/>
      <c r="G96" s="262"/>
    </row>
    <row r="97" spans="2:4" ht="15.95" customHeight="1" x14ac:dyDescent="0.2">
      <c r="D97" s="41" t="s">
        <v>238</v>
      </c>
    </row>
    <row r="98" spans="2:4" ht="15" customHeight="1" x14ac:dyDescent="0.2">
      <c r="D98" s="73" t="s">
        <v>201</v>
      </c>
    </row>
    <row r="99" spans="2:4" ht="15.95" customHeight="1" x14ac:dyDescent="0.2"/>
    <row r="100" spans="2:4" ht="6.95" customHeight="1" x14ac:dyDescent="0.2"/>
    <row r="101" spans="2:4" ht="15.95" customHeight="1" x14ac:dyDescent="0.2"/>
    <row r="102" spans="2:4" ht="15.95" customHeight="1" x14ac:dyDescent="0.2"/>
    <row r="103" spans="2:4" ht="15.95" customHeight="1" x14ac:dyDescent="0.2"/>
    <row r="104" spans="2:4" ht="15.95" customHeight="1" x14ac:dyDescent="0.2">
      <c r="B104" s="63"/>
    </row>
    <row r="105" spans="2:4" ht="15.95" customHeight="1" x14ac:dyDescent="0.2"/>
    <row r="106" spans="2:4" ht="15.95" customHeight="1" x14ac:dyDescent="0.2"/>
    <row r="107" spans="2:4" ht="15.95" customHeight="1" x14ac:dyDescent="0.2"/>
    <row r="108" spans="2:4" ht="15.95" customHeight="1" x14ac:dyDescent="0.2"/>
    <row r="109" spans="2:4" ht="15.95" customHeight="1" x14ac:dyDescent="0.2"/>
    <row r="110" spans="2:4" ht="15" customHeight="1" x14ac:dyDescent="0.2"/>
    <row r="111" spans="2:4" ht="15.95" customHeight="1" x14ac:dyDescent="0.2"/>
    <row r="112" spans="2:4"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sheetData>
  <mergeCells count="1">
    <mergeCell ref="D58:E58"/>
  </mergeCells>
  <phoneticPr fontId="0" type="noConversion"/>
  <pageMargins left="0.6692913385826772" right="0.47244094488188981" top="0.39370078740157483" bottom="0.6692913385826772" header="0" footer="0"/>
  <pageSetup paperSize="9" scale="89" fitToHeight="0" orientation="portrait" r:id="rId1"/>
  <headerFooter alignWithMargins="0"/>
  <rowBreaks count="2" manualBreakCount="2">
    <brk id="34" min="2" max="10" man="1"/>
    <brk id="55" min="2" max="10" man="1"/>
  </rowBreaks>
  <ignoredErrors>
    <ignoredError sqref="H60"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79"/>
  <sheetViews>
    <sheetView showGridLines="0" zoomScaleNormal="100" workbookViewId="0"/>
  </sheetViews>
  <sheetFormatPr baseColWidth="10" defaultColWidth="9.140625" defaultRowHeight="12" x14ac:dyDescent="0.2"/>
  <cols>
    <col min="1" max="1" width="11.42578125" style="262" customWidth="1"/>
    <col min="2" max="2" width="5.7109375" style="262" customWidth="1"/>
    <col min="3" max="3" width="4" style="262" customWidth="1"/>
    <col min="4" max="4" width="3.28515625" style="262" customWidth="1"/>
    <col min="5" max="5" width="13.7109375" style="262" customWidth="1"/>
    <col min="6" max="10" width="11" style="262" customWidth="1"/>
    <col min="11" max="11" width="8.42578125" style="262" customWidth="1"/>
    <col min="12" max="12" width="6" style="262" customWidth="1"/>
    <col min="13" max="16384" width="9.140625" style="262"/>
  </cols>
  <sheetData>
    <row r="1" spans="1:10" ht="15.95" customHeight="1" x14ac:dyDescent="0.2">
      <c r="A1" s="260"/>
      <c r="B1" s="261"/>
      <c r="C1" s="261"/>
      <c r="D1" s="261"/>
      <c r="E1" s="261"/>
      <c r="F1" s="261"/>
      <c r="G1" s="261"/>
      <c r="H1" s="261"/>
    </row>
    <row r="2" spans="1:10" ht="12" customHeight="1" x14ac:dyDescent="0.2">
      <c r="B2" s="261"/>
      <c r="C2" s="263"/>
      <c r="D2" s="263"/>
      <c r="E2" s="263"/>
      <c r="F2" s="263"/>
      <c r="G2" s="263"/>
      <c r="H2" s="263"/>
    </row>
    <row r="3" spans="1:10" ht="12" customHeight="1" x14ac:dyDescent="0.2">
      <c r="B3" s="261"/>
      <c r="C3" s="263"/>
      <c r="D3" s="263"/>
      <c r="E3" s="263"/>
      <c r="F3" s="263"/>
      <c r="G3" s="263"/>
      <c r="H3" s="263"/>
    </row>
    <row r="4" spans="1:10" ht="12" customHeight="1" x14ac:dyDescent="0.2">
      <c r="B4" s="261"/>
      <c r="C4" s="263"/>
      <c r="D4" s="263"/>
      <c r="E4" s="263"/>
      <c r="F4" s="263"/>
      <c r="G4" s="263"/>
      <c r="H4" s="263"/>
    </row>
    <row r="5" spans="1:10" ht="24" customHeight="1" x14ac:dyDescent="0.2"/>
    <row r="6" spans="1:10" ht="18" customHeight="1" x14ac:dyDescent="0.2">
      <c r="C6" s="264" t="s">
        <v>46</v>
      </c>
    </row>
    <row r="7" spans="1:10" ht="18" customHeight="1" x14ac:dyDescent="0.2">
      <c r="C7" s="265" t="s">
        <v>48</v>
      </c>
    </row>
    <row r="8" spans="1:10" ht="9" customHeight="1" x14ac:dyDescent="0.2">
      <c r="D8" s="263"/>
      <c r="E8" s="263"/>
      <c r="F8" s="263"/>
      <c r="G8" s="263"/>
      <c r="H8" s="263"/>
    </row>
    <row r="9" spans="1:10" ht="15.75" customHeight="1" x14ac:dyDescent="0.2">
      <c r="C9" s="263"/>
    </row>
    <row r="10" spans="1:10" ht="6.75" customHeight="1" x14ac:dyDescent="0.2">
      <c r="C10" s="263"/>
      <c r="D10" s="263"/>
      <c r="E10" s="263"/>
      <c r="F10" s="263"/>
      <c r="G10" s="263"/>
      <c r="H10" s="263"/>
    </row>
    <row r="11" spans="1:10" ht="15.75" customHeight="1" x14ac:dyDescent="0.2">
      <c r="D11" s="266" t="s">
        <v>287</v>
      </c>
      <c r="E11" s="266"/>
      <c r="F11" s="263"/>
      <c r="G11" s="263"/>
      <c r="H11" s="263"/>
    </row>
    <row r="12" spans="1:10" ht="6.75" customHeight="1" x14ac:dyDescent="0.2">
      <c r="D12" s="266"/>
      <c r="E12" s="266"/>
      <c r="F12" s="263"/>
      <c r="G12" s="263"/>
      <c r="H12" s="263"/>
      <c r="I12" s="275"/>
      <c r="J12" s="275"/>
    </row>
    <row r="13" spans="1:10" ht="18" customHeight="1" x14ac:dyDescent="0.2">
      <c r="D13" s="487"/>
      <c r="E13" s="439"/>
      <c r="F13" s="555" t="s">
        <v>188</v>
      </c>
      <c r="G13" s="555" t="s">
        <v>92</v>
      </c>
      <c r="H13" s="555" t="s">
        <v>232</v>
      </c>
      <c r="I13" s="698"/>
      <c r="J13" s="275"/>
    </row>
    <row r="14" spans="1:10" ht="15.75" customHeight="1" x14ac:dyDescent="0.2">
      <c r="D14" s="516" t="s">
        <v>262</v>
      </c>
      <c r="E14" s="220"/>
      <c r="F14" s="232">
        <v>23</v>
      </c>
      <c r="G14" s="221">
        <v>19</v>
      </c>
      <c r="H14" s="221">
        <v>4</v>
      </c>
      <c r="I14" s="275"/>
      <c r="J14" s="275"/>
    </row>
    <row r="15" spans="1:10" ht="15.75" customHeight="1" x14ac:dyDescent="0.2">
      <c r="D15" s="517" t="s">
        <v>98</v>
      </c>
      <c r="E15" s="518"/>
      <c r="F15" s="235">
        <v>39</v>
      </c>
      <c r="G15" s="222">
        <v>37</v>
      </c>
      <c r="H15" s="222">
        <v>2</v>
      </c>
      <c r="I15" s="275"/>
      <c r="J15" s="275"/>
    </row>
    <row r="16" spans="1:10" ht="15.75" customHeight="1" x14ac:dyDescent="0.2">
      <c r="D16" s="186" t="s">
        <v>47</v>
      </c>
      <c r="E16" s="199"/>
      <c r="F16" s="115">
        <f>G16+H16</f>
        <v>62</v>
      </c>
      <c r="G16" s="115">
        <f>SUM(G14:G15)</f>
        <v>56</v>
      </c>
      <c r="H16" s="115">
        <f>SUM(H14:H15)</f>
        <v>6</v>
      </c>
      <c r="I16" s="275"/>
      <c r="J16" s="275"/>
    </row>
    <row r="17" spans="3:10" ht="15.75" customHeight="1" x14ac:dyDescent="0.2">
      <c r="D17" s="622" t="s">
        <v>263</v>
      </c>
      <c r="E17" s="482"/>
      <c r="F17" s="481"/>
      <c r="G17" s="481"/>
      <c r="H17" s="481"/>
      <c r="I17" s="275"/>
      <c r="J17" s="275"/>
    </row>
    <row r="18" spans="3:10" ht="15.75" customHeight="1" x14ac:dyDescent="0.2">
      <c r="D18" s="287" t="s">
        <v>238</v>
      </c>
      <c r="E18" s="266"/>
      <c r="F18" s="263"/>
      <c r="G18" s="263"/>
      <c r="H18" s="263"/>
      <c r="I18" s="275"/>
      <c r="J18" s="275"/>
    </row>
    <row r="19" spans="3:10" ht="15.75" customHeight="1" x14ac:dyDescent="0.2">
      <c r="D19" s="328" t="s">
        <v>201</v>
      </c>
      <c r="E19" s="266"/>
      <c r="F19" s="263"/>
      <c r="G19" s="263"/>
      <c r="H19" s="263"/>
      <c r="I19" s="275"/>
      <c r="J19" s="275"/>
    </row>
    <row r="20" spans="3:10" ht="15.75" customHeight="1" x14ac:dyDescent="0.2">
      <c r="D20" s="266"/>
      <c r="E20" s="266"/>
      <c r="F20" s="263"/>
      <c r="G20" s="263"/>
      <c r="H20" s="263"/>
      <c r="I20" s="275"/>
      <c r="J20" s="275"/>
    </row>
    <row r="21" spans="3:10" ht="15.75" customHeight="1" x14ac:dyDescent="0.2">
      <c r="D21" s="266" t="s">
        <v>332</v>
      </c>
      <c r="E21" s="266"/>
      <c r="F21" s="263"/>
      <c r="G21" s="263"/>
      <c r="H21" s="263"/>
      <c r="I21" s="275"/>
      <c r="J21" s="275"/>
    </row>
    <row r="22" spans="3:10" ht="6.75" customHeight="1" x14ac:dyDescent="0.2">
      <c r="D22" s="266"/>
      <c r="E22" s="266"/>
      <c r="F22" s="263"/>
      <c r="G22" s="263"/>
      <c r="H22" s="263"/>
      <c r="I22" s="275"/>
      <c r="J22" s="275"/>
    </row>
    <row r="23" spans="3:10" ht="18" customHeight="1" x14ac:dyDescent="0.2">
      <c r="D23" s="487"/>
      <c r="E23" s="439"/>
      <c r="F23" s="555" t="s">
        <v>188</v>
      </c>
      <c r="G23" s="555" t="s">
        <v>92</v>
      </c>
      <c r="H23" s="555" t="s">
        <v>232</v>
      </c>
      <c r="I23" s="698"/>
      <c r="J23" s="275"/>
    </row>
    <row r="24" spans="3:10" ht="15.75" customHeight="1" x14ac:dyDescent="0.2">
      <c r="D24" s="516" t="s">
        <v>221</v>
      </c>
      <c r="E24" s="220"/>
      <c r="F24" s="232">
        <v>39</v>
      </c>
      <c r="G24" s="221">
        <v>35</v>
      </c>
      <c r="H24" s="221">
        <v>4</v>
      </c>
      <c r="I24" s="275"/>
      <c r="J24" s="275"/>
    </row>
    <row r="25" spans="3:10" ht="15.75" customHeight="1" x14ac:dyDescent="0.2">
      <c r="D25" s="517" t="s">
        <v>222</v>
      </c>
      <c r="E25" s="518"/>
      <c r="F25" s="235">
        <v>23</v>
      </c>
      <c r="G25" s="222">
        <v>21</v>
      </c>
      <c r="H25" s="222">
        <v>2</v>
      </c>
      <c r="I25" s="275"/>
      <c r="J25" s="275"/>
    </row>
    <row r="26" spans="3:10" ht="15.75" customHeight="1" x14ac:dyDescent="0.2">
      <c r="D26" s="186" t="s">
        <v>47</v>
      </c>
      <c r="E26" s="199"/>
      <c r="F26" s="115">
        <f>G26+H26</f>
        <v>62</v>
      </c>
      <c r="G26" s="115">
        <f>SUM(G24:G25)</f>
        <v>56</v>
      </c>
      <c r="H26" s="115">
        <f>SUM(H24:H25)</f>
        <v>6</v>
      </c>
    </row>
    <row r="27" spans="3:10" ht="15.75" customHeight="1" x14ac:dyDescent="0.2">
      <c r="D27" s="287" t="s">
        <v>238</v>
      </c>
      <c r="E27" s="266"/>
      <c r="F27" s="263"/>
      <c r="G27" s="263"/>
      <c r="H27" s="263"/>
    </row>
    <row r="28" spans="3:10" ht="15.75" customHeight="1" x14ac:dyDescent="0.2">
      <c r="D28" s="328" t="s">
        <v>201</v>
      </c>
    </row>
    <row r="29" spans="3:10" ht="15.95" customHeight="1" x14ac:dyDescent="0.2">
      <c r="C29" s="275"/>
      <c r="E29" s="266"/>
      <c r="F29" s="275"/>
      <c r="G29" s="275"/>
      <c r="H29" s="275"/>
    </row>
    <row r="30" spans="3:10" ht="6.95" customHeight="1" x14ac:dyDescent="0.2"/>
    <row r="31" spans="3:10" ht="15.95" customHeight="1" x14ac:dyDescent="0.2">
      <c r="D31" s="287"/>
      <c r="E31" s="287"/>
    </row>
    <row r="32" spans="3:10" ht="15.95" customHeight="1" x14ac:dyDescent="0.2"/>
    <row r="33" ht="15.95" customHeight="1" x14ac:dyDescent="0.2"/>
    <row r="34" ht="15.95" customHeight="1" x14ac:dyDescent="0.2"/>
    <row r="35" ht="15.95" customHeight="1" x14ac:dyDescent="0.2"/>
    <row r="36" ht="15.95" customHeight="1" x14ac:dyDescent="0.2"/>
    <row r="37" ht="15.95" customHeight="1" x14ac:dyDescent="0.2"/>
    <row r="38" ht="15.95" customHeight="1" x14ac:dyDescent="0.2"/>
    <row r="39" ht="15.95" customHeight="1" x14ac:dyDescent="0.2"/>
    <row r="40" ht="15.95" customHeight="1" x14ac:dyDescent="0.2"/>
    <row r="41" ht="15.95" customHeight="1" x14ac:dyDescent="0.2"/>
    <row r="42" ht="15.95" customHeight="1" x14ac:dyDescent="0.2"/>
    <row r="43" ht="15.95" customHeight="1" x14ac:dyDescent="0.2"/>
    <row r="44" ht="15.95" customHeight="1" x14ac:dyDescent="0.2"/>
    <row r="45" ht="15.95" customHeight="1" x14ac:dyDescent="0.2"/>
    <row r="46" ht="15.95" customHeight="1" x14ac:dyDescent="0.2"/>
    <row r="47" ht="15.95" customHeight="1" x14ac:dyDescent="0.2"/>
    <row r="48" ht="15.95" customHeight="1" x14ac:dyDescent="0.2"/>
    <row r="49" ht="15.95" customHeight="1" x14ac:dyDescent="0.2"/>
    <row r="50" ht="15.95" customHeight="1" x14ac:dyDescent="0.2"/>
    <row r="51" ht="15.95" customHeight="1" x14ac:dyDescent="0.2"/>
    <row r="52" ht="15.95" customHeight="1" x14ac:dyDescent="0.2"/>
    <row r="53" ht="15.95" customHeight="1" x14ac:dyDescent="0.2"/>
    <row r="54" ht="15.95" customHeight="1" x14ac:dyDescent="0.2"/>
    <row r="55" ht="15.95" customHeight="1" x14ac:dyDescent="0.2"/>
    <row r="56" ht="15.95" customHeight="1" x14ac:dyDescent="0.2"/>
    <row r="57" ht="15.95" customHeight="1" x14ac:dyDescent="0.2"/>
    <row r="58" ht="15.95" customHeight="1" x14ac:dyDescent="0.2"/>
    <row r="59" ht="15.95" customHeight="1" x14ac:dyDescent="0.2"/>
    <row r="60" ht="15.95" customHeight="1" x14ac:dyDescent="0.2"/>
    <row r="61" ht="15.95" customHeight="1" x14ac:dyDescent="0.2"/>
    <row r="62" ht="15.95" customHeight="1" x14ac:dyDescent="0.2"/>
    <row r="63" ht="15.95" customHeight="1" x14ac:dyDescent="0.2"/>
    <row r="64"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sheetData>
  <pageMargins left="0.6692913385826772" right="0.47244094488188981" top="0.39370078740157483" bottom="0.6692913385826772" header="0" footer="0"/>
  <pageSetup paperSize="9" scale="85" fitToHeight="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93"/>
  <sheetViews>
    <sheetView showGridLines="0" zoomScaleNormal="100" workbookViewId="0"/>
  </sheetViews>
  <sheetFormatPr baseColWidth="10" defaultColWidth="9.140625" defaultRowHeight="12" x14ac:dyDescent="0.2"/>
  <cols>
    <col min="1" max="1" width="11.42578125" style="262" customWidth="1"/>
    <col min="2" max="2" width="5.7109375" style="262" customWidth="1"/>
    <col min="3" max="3" width="4" style="262" customWidth="1"/>
    <col min="4" max="4" width="3.28515625" style="262" customWidth="1"/>
    <col min="5" max="5" width="13.7109375" style="262" customWidth="1"/>
    <col min="6" max="10" width="11" style="262" customWidth="1"/>
    <col min="11" max="11" width="8.42578125" style="262" customWidth="1"/>
    <col min="12" max="12" width="6.28515625" style="262" customWidth="1"/>
    <col min="13" max="16384" width="9.140625" style="262"/>
  </cols>
  <sheetData>
    <row r="1" spans="1:9" ht="15.95" customHeight="1" x14ac:dyDescent="0.2">
      <c r="A1" s="260"/>
      <c r="B1" s="261"/>
      <c r="C1" s="261"/>
      <c r="D1" s="261"/>
      <c r="E1" s="261"/>
      <c r="F1" s="261"/>
      <c r="G1" s="261"/>
      <c r="H1" s="261"/>
    </row>
    <row r="2" spans="1:9" ht="12" customHeight="1" x14ac:dyDescent="0.2">
      <c r="B2" s="261"/>
      <c r="C2" s="263"/>
      <c r="D2" s="263"/>
      <c r="E2" s="263"/>
      <c r="F2" s="263"/>
      <c r="G2" s="263"/>
      <c r="H2" s="263"/>
    </row>
    <row r="3" spans="1:9" ht="12" customHeight="1" x14ac:dyDescent="0.2">
      <c r="B3" s="261"/>
      <c r="C3" s="263"/>
      <c r="D3" s="263"/>
      <c r="E3" s="263"/>
      <c r="F3" s="263"/>
      <c r="G3" s="263"/>
      <c r="H3" s="263"/>
    </row>
    <row r="4" spans="1:9" ht="12" customHeight="1" x14ac:dyDescent="0.2">
      <c r="B4" s="261"/>
      <c r="C4" s="263"/>
      <c r="D4" s="263"/>
      <c r="E4" s="263"/>
      <c r="F4" s="263"/>
      <c r="G4" s="263"/>
      <c r="H4" s="263"/>
    </row>
    <row r="5" spans="1:9" ht="24" customHeight="1" x14ac:dyDescent="0.2"/>
    <row r="6" spans="1:9" ht="18" customHeight="1" x14ac:dyDescent="0.2">
      <c r="C6" s="264" t="s">
        <v>46</v>
      </c>
    </row>
    <row r="7" spans="1:9" ht="18" customHeight="1" x14ac:dyDescent="0.2">
      <c r="C7" s="265" t="s">
        <v>48</v>
      </c>
    </row>
    <row r="8" spans="1:9" ht="9" customHeight="1" x14ac:dyDescent="0.2">
      <c r="D8" s="263"/>
      <c r="E8" s="263"/>
      <c r="F8" s="263"/>
      <c r="G8" s="263"/>
      <c r="H8" s="263"/>
    </row>
    <row r="9" spans="1:9" ht="15.75" customHeight="1" x14ac:dyDescent="0.2">
      <c r="C9" s="263"/>
    </row>
    <row r="10" spans="1:9" ht="15.75" customHeight="1" x14ac:dyDescent="0.2"/>
    <row r="11" spans="1:9" ht="6.75" customHeight="1" x14ac:dyDescent="0.2"/>
    <row r="12" spans="1:9" ht="18" customHeight="1" x14ac:dyDescent="0.2">
      <c r="D12" s="487"/>
      <c r="E12" s="439"/>
      <c r="F12" s="555" t="s">
        <v>188</v>
      </c>
      <c r="G12" s="555" t="s">
        <v>92</v>
      </c>
      <c r="H12" s="555" t="s">
        <v>232</v>
      </c>
      <c r="I12" s="698"/>
    </row>
    <row r="13" spans="1:9" ht="15.75" customHeight="1" x14ac:dyDescent="0.2">
      <c r="D13" s="547" t="s">
        <v>223</v>
      </c>
      <c r="E13" s="537"/>
      <c r="F13" s="548">
        <v>46</v>
      </c>
      <c r="G13" s="548">
        <v>1</v>
      </c>
      <c r="H13" s="548">
        <v>45</v>
      </c>
    </row>
    <row r="14" spans="1:9" ht="15.75" customHeight="1" x14ac:dyDescent="0.2">
      <c r="D14" s="539" t="s">
        <v>100</v>
      </c>
      <c r="E14" s="536"/>
      <c r="F14" s="541">
        <v>25</v>
      </c>
      <c r="G14" s="541">
        <v>0</v>
      </c>
      <c r="H14" s="541">
        <v>25</v>
      </c>
    </row>
    <row r="15" spans="1:9" ht="15.75" customHeight="1" x14ac:dyDescent="0.2">
      <c r="D15" s="540" t="s">
        <v>340</v>
      </c>
      <c r="E15" s="478"/>
      <c r="F15" s="542">
        <v>21</v>
      </c>
      <c r="G15" s="543">
        <v>1</v>
      </c>
      <c r="H15" s="543">
        <v>20</v>
      </c>
    </row>
    <row r="16" spans="1:9" ht="15.75" customHeight="1" x14ac:dyDescent="0.2">
      <c r="D16" s="547" t="s">
        <v>335</v>
      </c>
      <c r="E16" s="538"/>
      <c r="F16" s="549">
        <v>7</v>
      </c>
      <c r="G16" s="548">
        <v>2</v>
      </c>
      <c r="H16" s="548">
        <v>5</v>
      </c>
    </row>
    <row r="17" spans="3:9" ht="15.75" customHeight="1" x14ac:dyDescent="0.2">
      <c r="D17" s="517" t="s">
        <v>94</v>
      </c>
      <c r="E17" s="518"/>
      <c r="F17" s="235">
        <f>G17+H17</f>
        <v>6</v>
      </c>
      <c r="G17" s="221">
        <v>1</v>
      </c>
      <c r="H17" s="221">
        <v>5</v>
      </c>
    </row>
    <row r="18" spans="3:9" ht="15.75" customHeight="1" x14ac:dyDescent="0.2">
      <c r="D18" s="517" t="s">
        <v>95</v>
      </c>
      <c r="E18" s="518"/>
      <c r="F18" s="235">
        <v>1</v>
      </c>
      <c r="G18" s="221">
        <v>1</v>
      </c>
      <c r="H18" s="665">
        <v>0</v>
      </c>
    </row>
    <row r="19" spans="3:9" ht="15.75" customHeight="1" x14ac:dyDescent="0.2">
      <c r="D19" s="186" t="s">
        <v>47</v>
      </c>
      <c r="E19" s="199"/>
      <c r="F19" s="550">
        <f>G19+H19</f>
        <v>53</v>
      </c>
      <c r="G19" s="550">
        <f>G13+G16</f>
        <v>3</v>
      </c>
      <c r="H19" s="550">
        <f>H13+H16</f>
        <v>50</v>
      </c>
    </row>
    <row r="20" spans="3:9" ht="15.75" customHeight="1" x14ac:dyDescent="0.2">
      <c r="D20" s="287" t="s">
        <v>238</v>
      </c>
    </row>
    <row r="21" spans="3:9" ht="15.75" customHeight="1" x14ac:dyDescent="0.2">
      <c r="C21" s="263"/>
      <c r="D21" s="328" t="s">
        <v>201</v>
      </c>
      <c r="E21" s="263"/>
      <c r="F21" s="263"/>
      <c r="G21" s="263"/>
      <c r="H21" s="263"/>
    </row>
    <row r="22" spans="3:9" ht="15.75" customHeight="1" x14ac:dyDescent="0.2">
      <c r="C22" s="263"/>
      <c r="D22" s="266"/>
      <c r="E22" s="263"/>
      <c r="F22" s="263"/>
      <c r="G22" s="263"/>
      <c r="H22" s="263"/>
    </row>
    <row r="23" spans="3:9" ht="15.75" customHeight="1" x14ac:dyDescent="0.2">
      <c r="C23" s="263"/>
      <c r="D23" s="328"/>
      <c r="E23" s="263"/>
      <c r="F23" s="263"/>
      <c r="G23" s="263"/>
      <c r="H23" s="263"/>
    </row>
    <row r="24" spans="3:9" ht="15.75" customHeight="1" x14ac:dyDescent="0.2">
      <c r="C24" s="263"/>
      <c r="D24" s="328"/>
      <c r="E24" s="263"/>
      <c r="F24" s="263"/>
      <c r="G24" s="263"/>
      <c r="H24" s="263"/>
    </row>
    <row r="25" spans="3:9" ht="15.75" customHeight="1" x14ac:dyDescent="0.2">
      <c r="C25" s="263"/>
      <c r="D25" s="383" t="s">
        <v>227</v>
      </c>
      <c r="E25" s="263"/>
      <c r="F25" s="263"/>
      <c r="G25" s="263"/>
      <c r="H25" s="263"/>
    </row>
    <row r="26" spans="3:9" ht="6.75" customHeight="1" x14ac:dyDescent="0.2">
      <c r="C26" s="263"/>
      <c r="D26" s="383"/>
      <c r="E26" s="263"/>
      <c r="F26" s="263"/>
      <c r="G26" s="263"/>
      <c r="H26" s="263"/>
    </row>
    <row r="27" spans="3:9" ht="18" customHeight="1" x14ac:dyDescent="0.2">
      <c r="C27" s="263"/>
      <c r="D27" s="347" t="s">
        <v>97</v>
      </c>
      <c r="E27" s="410"/>
      <c r="F27" s="90" t="s">
        <v>188</v>
      </c>
      <c r="G27" s="554" t="s">
        <v>228</v>
      </c>
      <c r="H27" s="554" t="s">
        <v>229</v>
      </c>
      <c r="I27" s="698"/>
    </row>
    <row r="28" spans="3:9" ht="15.75" customHeight="1" x14ac:dyDescent="0.2">
      <c r="C28" s="263"/>
      <c r="D28" s="412" t="s">
        <v>143</v>
      </c>
      <c r="E28" s="413"/>
      <c r="F28" s="562">
        <f>SUM(G28:H28)</f>
        <v>0</v>
      </c>
      <c r="G28" s="711" t="s">
        <v>8</v>
      </c>
      <c r="H28" s="712" t="s">
        <v>8</v>
      </c>
    </row>
    <row r="29" spans="3:9" ht="15.75" customHeight="1" x14ac:dyDescent="0.2">
      <c r="C29" s="263"/>
      <c r="D29" s="414" t="s">
        <v>144</v>
      </c>
      <c r="E29" s="415"/>
      <c r="F29" s="563">
        <f t="shared" ref="F29:F33" si="0">SUM(G29:H29)</f>
        <v>6</v>
      </c>
      <c r="G29" s="246">
        <v>4</v>
      </c>
      <c r="H29" s="544">
        <v>2</v>
      </c>
    </row>
    <row r="30" spans="3:9" ht="15.75" customHeight="1" x14ac:dyDescent="0.2">
      <c r="C30" s="263"/>
      <c r="D30" s="414" t="s">
        <v>115</v>
      </c>
      <c r="E30" s="415"/>
      <c r="F30" s="563">
        <f t="shared" si="0"/>
        <v>17</v>
      </c>
      <c r="G30" s="246">
        <v>16</v>
      </c>
      <c r="H30" s="544">
        <v>1</v>
      </c>
    </row>
    <row r="31" spans="3:9" ht="15.75" customHeight="1" x14ac:dyDescent="0.2">
      <c r="C31" s="263"/>
      <c r="D31" s="414" t="s">
        <v>116</v>
      </c>
      <c r="E31" s="415"/>
      <c r="F31" s="563">
        <f t="shared" si="0"/>
        <v>12</v>
      </c>
      <c r="G31" s="246">
        <v>12</v>
      </c>
      <c r="H31" s="544">
        <v>0</v>
      </c>
    </row>
    <row r="32" spans="3:9" ht="15.75" customHeight="1" x14ac:dyDescent="0.2">
      <c r="C32" s="263"/>
      <c r="D32" s="414" t="s">
        <v>117</v>
      </c>
      <c r="E32" s="415"/>
      <c r="F32" s="563">
        <f t="shared" si="0"/>
        <v>11</v>
      </c>
      <c r="G32" s="246">
        <v>9</v>
      </c>
      <c r="H32" s="544">
        <v>2</v>
      </c>
    </row>
    <row r="33" spans="3:12" ht="15.75" customHeight="1" x14ac:dyDescent="0.2">
      <c r="C33" s="263"/>
      <c r="D33" s="434" t="s">
        <v>147</v>
      </c>
      <c r="E33" s="93"/>
      <c r="F33" s="81">
        <f t="shared" si="0"/>
        <v>4</v>
      </c>
      <c r="G33" s="98">
        <v>4</v>
      </c>
      <c r="H33" s="545">
        <v>0</v>
      </c>
    </row>
    <row r="34" spans="3:12" ht="15.75" customHeight="1" x14ac:dyDescent="0.2">
      <c r="C34" s="263"/>
      <c r="D34" s="411"/>
      <c r="E34" s="529" t="s">
        <v>87</v>
      </c>
      <c r="F34" s="88">
        <f>SUM(F28:F33)</f>
        <v>50</v>
      </c>
      <c r="G34" s="88">
        <f>SUM(G28:G33)</f>
        <v>45</v>
      </c>
      <c r="H34" s="546">
        <f>SUM(H28:H33)</f>
        <v>5</v>
      </c>
    </row>
    <row r="35" spans="3:12" ht="15.75" customHeight="1" x14ac:dyDescent="0.2">
      <c r="C35" s="263"/>
      <c r="D35" s="287" t="s">
        <v>238</v>
      </c>
      <c r="E35" s="560"/>
      <c r="F35" s="95"/>
      <c r="G35" s="561"/>
      <c r="H35" s="263"/>
    </row>
    <row r="36" spans="3:12" ht="15.75" customHeight="1" x14ac:dyDescent="0.2">
      <c r="C36" s="263"/>
      <c r="D36" s="328" t="s">
        <v>201</v>
      </c>
      <c r="E36" s="263"/>
      <c r="F36" s="263"/>
      <c r="G36" s="263"/>
      <c r="H36" s="263"/>
    </row>
    <row r="37" spans="3:12" ht="15.75" customHeight="1" x14ac:dyDescent="0.2">
      <c r="C37" s="263"/>
      <c r="D37" s="263"/>
      <c r="E37" s="263"/>
      <c r="F37" s="263"/>
      <c r="G37" s="263"/>
      <c r="H37" s="263"/>
    </row>
    <row r="38" spans="3:12" ht="15.75" customHeight="1" x14ac:dyDescent="0.2">
      <c r="D38" s="266" t="s">
        <v>326</v>
      </c>
      <c r="E38" s="266"/>
      <c r="F38" s="263"/>
      <c r="G38" s="263"/>
      <c r="H38" s="263"/>
    </row>
    <row r="39" spans="3:12" ht="6.75" customHeight="1" x14ac:dyDescent="0.2">
      <c r="D39" s="266"/>
      <c r="E39" s="266"/>
      <c r="F39" s="263"/>
      <c r="G39" s="263"/>
      <c r="H39" s="263"/>
    </row>
    <row r="40" spans="3:12" ht="18" customHeight="1" x14ac:dyDescent="0.2">
      <c r="D40" s="487"/>
      <c r="E40" s="565"/>
      <c r="F40" s="687" t="s">
        <v>188</v>
      </c>
      <c r="G40" s="698"/>
      <c r="H40" s="686"/>
    </row>
    <row r="41" spans="3:12" ht="15.75" customHeight="1" x14ac:dyDescent="0.2">
      <c r="C41" s="268"/>
      <c r="D41" s="220" t="s">
        <v>221</v>
      </c>
      <c r="E41" s="566"/>
      <c r="F41" s="562">
        <v>42</v>
      </c>
      <c r="G41" s="466"/>
      <c r="H41" s="466"/>
    </row>
    <row r="42" spans="3:12" ht="15.75" customHeight="1" x14ac:dyDescent="0.2">
      <c r="C42" s="268"/>
      <c r="D42" s="518" t="s">
        <v>222</v>
      </c>
      <c r="E42" s="567"/>
      <c r="F42" s="563">
        <v>8</v>
      </c>
      <c r="G42" s="466"/>
      <c r="H42" s="477"/>
    </row>
    <row r="43" spans="3:12" ht="15.75" customHeight="1" x14ac:dyDescent="0.2">
      <c r="C43" s="268"/>
      <c r="D43" s="186" t="s">
        <v>47</v>
      </c>
      <c r="E43" s="568"/>
      <c r="F43" s="550">
        <f>SUM(F41:F42)</f>
        <v>50</v>
      </c>
      <c r="G43" s="481"/>
      <c r="H43" s="481"/>
    </row>
    <row r="44" spans="3:12" ht="15.75" customHeight="1" x14ac:dyDescent="0.2">
      <c r="D44" s="287" t="s">
        <v>238</v>
      </c>
      <c r="E44" s="266"/>
      <c r="F44" s="263"/>
      <c r="G44" s="263"/>
      <c r="H44" s="263"/>
    </row>
    <row r="45" spans="3:12" ht="15.75" customHeight="1" x14ac:dyDescent="0.2">
      <c r="D45" s="328" t="s">
        <v>201</v>
      </c>
    </row>
    <row r="46" spans="3:12" ht="15.75" customHeight="1" x14ac:dyDescent="0.2">
      <c r="C46" s="263"/>
      <c r="D46" s="261"/>
      <c r="E46" s="266"/>
      <c r="F46" s="263"/>
      <c r="G46" s="263"/>
      <c r="H46" s="263"/>
      <c r="I46" s="261"/>
      <c r="J46" s="261"/>
      <c r="K46" s="261"/>
      <c r="L46" s="261"/>
    </row>
    <row r="47" spans="3:12" ht="15.75" customHeight="1" x14ac:dyDescent="0.2">
      <c r="D47" s="266" t="s">
        <v>324</v>
      </c>
      <c r="E47" s="266"/>
      <c r="F47" s="263"/>
      <c r="G47" s="263"/>
      <c r="H47" s="263"/>
    </row>
    <row r="48" spans="3:12" ht="6.75" customHeight="1" x14ac:dyDescent="0.2">
      <c r="D48" s="266"/>
      <c r="E48" s="266"/>
      <c r="F48" s="263"/>
      <c r="G48" s="263"/>
      <c r="H48" s="263"/>
    </row>
    <row r="49" spans="4:10" ht="18" customHeight="1" x14ac:dyDescent="0.2">
      <c r="D49" s="487"/>
      <c r="E49" s="565"/>
      <c r="F49" s="90" t="s">
        <v>188</v>
      </c>
      <c r="G49" s="118" t="s">
        <v>228</v>
      </c>
      <c r="H49" s="118" t="s">
        <v>229</v>
      </c>
      <c r="I49" s="698"/>
    </row>
    <row r="50" spans="4:10" ht="15.75" customHeight="1" x14ac:dyDescent="0.2">
      <c r="D50" s="516" t="s">
        <v>221</v>
      </c>
      <c r="E50" s="566"/>
      <c r="F50" s="564">
        <f>SUM(G50:H50)</f>
        <v>32</v>
      </c>
      <c r="G50" s="232">
        <v>28</v>
      </c>
      <c r="H50" s="221">
        <v>4</v>
      </c>
    </row>
    <row r="51" spans="4:10" ht="15.75" customHeight="1" x14ac:dyDescent="0.2">
      <c r="D51" s="517" t="s">
        <v>222</v>
      </c>
      <c r="E51" s="567"/>
      <c r="F51" s="246">
        <f t="shared" ref="F51" si="1">SUM(G51:H51)</f>
        <v>7</v>
      </c>
      <c r="G51" s="235">
        <v>7</v>
      </c>
      <c r="H51" s="222">
        <v>0</v>
      </c>
    </row>
    <row r="52" spans="4:10" ht="15.75" customHeight="1" x14ac:dyDescent="0.2">
      <c r="D52" s="186" t="s">
        <v>47</v>
      </c>
      <c r="E52" s="568"/>
      <c r="F52" s="88">
        <f>SUM(F50:F51)</f>
        <v>39</v>
      </c>
      <c r="G52" s="115">
        <v>35</v>
      </c>
      <c r="H52" s="115">
        <f>SUM(H50:H51)</f>
        <v>4</v>
      </c>
    </row>
    <row r="53" spans="4:10" ht="15.75" customHeight="1" x14ac:dyDescent="0.2">
      <c r="D53" s="664" t="s">
        <v>325</v>
      </c>
      <c r="E53" s="266"/>
      <c r="F53" s="263"/>
      <c r="G53" s="263"/>
      <c r="H53" s="263"/>
    </row>
    <row r="54" spans="4:10" ht="15.75" customHeight="1" x14ac:dyDescent="0.2">
      <c r="D54" s="287" t="s">
        <v>238</v>
      </c>
    </row>
    <row r="55" spans="4:10" ht="15.75" customHeight="1" x14ac:dyDescent="0.2">
      <c r="D55" s="328" t="s">
        <v>201</v>
      </c>
      <c r="E55" s="266"/>
      <c r="F55" s="263"/>
      <c r="G55" s="263"/>
      <c r="H55" s="263"/>
      <c r="I55" s="261"/>
      <c r="J55" s="261"/>
    </row>
    <row r="56" spans="4:10" ht="15.75" customHeight="1" x14ac:dyDescent="0.2">
      <c r="D56" s="261"/>
      <c r="E56" s="261"/>
      <c r="F56" s="261"/>
      <c r="G56" s="261"/>
      <c r="H56" s="261"/>
      <c r="I56" s="261"/>
      <c r="J56" s="261"/>
    </row>
    <row r="57" spans="4:10" ht="15.95" customHeight="1" x14ac:dyDescent="0.2"/>
    <row r="58" spans="4:10" ht="15.95" customHeight="1" x14ac:dyDescent="0.2"/>
    <row r="59" spans="4:10" ht="15.95" customHeight="1" x14ac:dyDescent="0.2"/>
    <row r="60" spans="4:10" ht="15.95" customHeight="1" x14ac:dyDescent="0.2"/>
    <row r="61" spans="4:10" ht="15.95" customHeight="1" x14ac:dyDescent="0.2"/>
    <row r="62" spans="4:10" ht="15.95" customHeight="1" x14ac:dyDescent="0.2"/>
    <row r="63" spans="4:10" ht="15.95" customHeight="1" x14ac:dyDescent="0.2"/>
    <row r="64" spans="4:10"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sheetData>
  <pageMargins left="0.6692913385826772" right="0.47244094488188981" top="0.39370078740157483" bottom="0.6692913385826772" header="0" footer="0"/>
  <pageSetup paperSize="9" scale="85" fitToHeight="0" orientation="portrait" r:id="rId1"/>
  <headerFooter alignWithMargins="0"/>
  <rowBreaks count="1" manualBreakCount="1">
    <brk id="46" min="2" max="11"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9"/>
  <sheetViews>
    <sheetView showGridLines="0" zoomScaleNormal="100" workbookViewId="0"/>
  </sheetViews>
  <sheetFormatPr baseColWidth="10" defaultColWidth="9.140625" defaultRowHeight="12" x14ac:dyDescent="0.2"/>
  <cols>
    <col min="1" max="1" width="11.42578125" style="262" customWidth="1"/>
    <col min="2" max="2" width="5.7109375" style="262" customWidth="1"/>
    <col min="3" max="3" width="4" style="262" customWidth="1"/>
    <col min="4" max="4" width="3.28515625" style="262" customWidth="1"/>
    <col min="5" max="5" width="13.7109375" style="262" customWidth="1"/>
    <col min="6" max="10" width="11" style="262" customWidth="1"/>
    <col min="11" max="11" width="8.42578125" style="262" customWidth="1"/>
    <col min="12" max="12" width="6.140625" style="262" customWidth="1"/>
    <col min="13" max="16384" width="9.140625" style="262"/>
  </cols>
  <sheetData>
    <row r="1" spans="1:10" ht="15.95" customHeight="1" x14ac:dyDescent="0.2">
      <c r="A1" s="260"/>
      <c r="B1" s="261"/>
      <c r="C1" s="261"/>
      <c r="D1" s="261"/>
      <c r="E1" s="261"/>
      <c r="F1" s="261"/>
      <c r="G1" s="261"/>
      <c r="H1" s="261"/>
    </row>
    <row r="2" spans="1:10" ht="12" customHeight="1" x14ac:dyDescent="0.2">
      <c r="B2" s="261"/>
      <c r="C2" s="263"/>
      <c r="D2" s="263"/>
      <c r="E2" s="263"/>
      <c r="F2" s="263"/>
      <c r="G2" s="263"/>
      <c r="H2" s="263"/>
    </row>
    <row r="3" spans="1:10" ht="12" customHeight="1" x14ac:dyDescent="0.2">
      <c r="B3" s="261"/>
      <c r="C3" s="263"/>
      <c r="D3" s="263"/>
      <c r="E3" s="263"/>
      <c r="F3" s="263"/>
      <c r="G3" s="263"/>
      <c r="H3" s="263"/>
    </row>
    <row r="4" spans="1:10" ht="12" customHeight="1" x14ac:dyDescent="0.2">
      <c r="B4" s="261"/>
      <c r="C4" s="263"/>
      <c r="D4" s="263"/>
      <c r="E4" s="263"/>
      <c r="F4" s="263"/>
      <c r="G4" s="263"/>
      <c r="H4" s="263"/>
    </row>
    <row r="5" spans="1:10" ht="24" customHeight="1" x14ac:dyDescent="0.2"/>
    <row r="6" spans="1:10" ht="18" customHeight="1" x14ac:dyDescent="0.2">
      <c r="C6" s="264" t="s">
        <v>46</v>
      </c>
    </row>
    <row r="7" spans="1:10" ht="18" customHeight="1" x14ac:dyDescent="0.2">
      <c r="C7" s="265" t="s">
        <v>48</v>
      </c>
    </row>
    <row r="8" spans="1:10" ht="9" customHeight="1" x14ac:dyDescent="0.2"/>
    <row r="9" spans="1:10" ht="15.75" customHeight="1" x14ac:dyDescent="0.2">
      <c r="C9" s="476"/>
      <c r="D9" s="263"/>
      <c r="E9" s="263"/>
      <c r="F9" s="263"/>
      <c r="G9" s="263"/>
      <c r="H9" s="263"/>
    </row>
    <row r="10" spans="1:10" ht="6.75" customHeight="1" x14ac:dyDescent="0.2">
      <c r="C10" s="263"/>
    </row>
    <row r="11" spans="1:10" ht="15.75" customHeight="1" x14ac:dyDescent="0.2">
      <c r="D11" s="383" t="s">
        <v>288</v>
      </c>
    </row>
    <row r="12" spans="1:10" ht="6.75" customHeight="1" x14ac:dyDescent="0.2"/>
    <row r="13" spans="1:10" ht="18" customHeight="1" x14ac:dyDescent="0.2">
      <c r="D13" s="487"/>
      <c r="E13" s="439"/>
      <c r="F13" s="439"/>
      <c r="G13" s="555" t="s">
        <v>188</v>
      </c>
      <c r="H13" s="555" t="s">
        <v>230</v>
      </c>
      <c r="I13" s="555" t="s">
        <v>231</v>
      </c>
      <c r="J13" s="698"/>
    </row>
    <row r="14" spans="1:10" ht="15.75" customHeight="1" x14ac:dyDescent="0.2">
      <c r="D14" s="516" t="s">
        <v>327</v>
      </c>
      <c r="E14" s="220"/>
      <c r="F14" s="220"/>
      <c r="G14" s="232">
        <f>H14+I14</f>
        <v>69</v>
      </c>
      <c r="H14" s="221">
        <v>52</v>
      </c>
      <c r="I14" s="221">
        <v>17</v>
      </c>
    </row>
    <row r="15" spans="1:10" ht="15.75" customHeight="1" x14ac:dyDescent="0.2">
      <c r="D15" s="517" t="s">
        <v>328</v>
      </c>
      <c r="E15" s="518"/>
      <c r="F15" s="518"/>
      <c r="G15" s="235">
        <f>H15+I15</f>
        <v>4</v>
      </c>
      <c r="H15" s="222">
        <v>4</v>
      </c>
      <c r="I15" s="222">
        <v>0</v>
      </c>
    </row>
    <row r="16" spans="1:10" ht="15.75" customHeight="1" x14ac:dyDescent="0.2">
      <c r="D16" s="259" t="s">
        <v>98</v>
      </c>
      <c r="E16" s="30"/>
      <c r="F16" s="30"/>
      <c r="G16" s="203">
        <f>H16+I16</f>
        <v>42</v>
      </c>
      <c r="H16" s="116">
        <v>34</v>
      </c>
      <c r="I16" s="117">
        <v>8</v>
      </c>
    </row>
    <row r="17" spans="3:12" ht="15.75" customHeight="1" x14ac:dyDescent="0.2">
      <c r="D17" s="186" t="s">
        <v>47</v>
      </c>
      <c r="E17" s="199"/>
      <c r="F17" s="199"/>
      <c r="G17" s="115">
        <f>H17+I17</f>
        <v>115</v>
      </c>
      <c r="H17" s="115">
        <f>SUM(H14:H16)</f>
        <v>90</v>
      </c>
      <c r="I17" s="115">
        <f>SUM(I14:I16)</f>
        <v>25</v>
      </c>
    </row>
    <row r="18" spans="3:12" ht="15" customHeight="1" x14ac:dyDescent="0.2">
      <c r="D18" s="622" t="s">
        <v>330</v>
      </c>
      <c r="E18" s="482"/>
      <c r="F18" s="482"/>
      <c r="G18" s="481"/>
      <c r="H18" s="481"/>
      <c r="I18" s="481"/>
    </row>
    <row r="19" spans="3:12" ht="15" customHeight="1" x14ac:dyDescent="0.2">
      <c r="D19" s="466" t="s">
        <v>329</v>
      </c>
      <c r="E19" s="482"/>
      <c r="F19" s="482"/>
      <c r="G19" s="481"/>
      <c r="H19" s="481"/>
      <c r="I19" s="481"/>
    </row>
    <row r="20" spans="3:12" ht="15" customHeight="1" x14ac:dyDescent="0.2">
      <c r="D20" s="287" t="s">
        <v>238</v>
      </c>
    </row>
    <row r="21" spans="3:12" ht="15" customHeight="1" x14ac:dyDescent="0.2">
      <c r="C21" s="263"/>
      <c r="D21" s="287" t="s">
        <v>201</v>
      </c>
      <c r="E21" s="263"/>
      <c r="F21" s="263"/>
      <c r="G21" s="263"/>
      <c r="H21" s="263"/>
    </row>
    <row r="22" spans="3:12" ht="15.75" customHeight="1" x14ac:dyDescent="0.2">
      <c r="C22" s="263"/>
      <c r="D22" s="263"/>
      <c r="E22" s="263"/>
      <c r="F22" s="263"/>
      <c r="G22" s="263"/>
      <c r="H22" s="263"/>
    </row>
    <row r="23" spans="3:12" ht="15.75" customHeight="1" x14ac:dyDescent="0.2">
      <c r="D23" s="266" t="s">
        <v>289</v>
      </c>
      <c r="E23" s="551"/>
      <c r="F23" s="552"/>
      <c r="G23" s="552"/>
      <c r="H23" s="263"/>
    </row>
    <row r="24" spans="3:12" ht="6.75" customHeight="1" x14ac:dyDescent="0.2">
      <c r="C24" s="263"/>
      <c r="D24" s="553"/>
      <c r="E24" s="478"/>
      <c r="F24" s="479"/>
      <c r="G24" s="479"/>
      <c r="H24" s="479"/>
      <c r="I24" s="263"/>
    </row>
    <row r="25" spans="3:12" ht="15.75" customHeight="1" x14ac:dyDescent="0.2">
      <c r="C25" s="263"/>
      <c r="D25" s="535"/>
      <c r="E25" s="623"/>
      <c r="F25" s="616">
        <v>2023</v>
      </c>
      <c r="G25" s="617"/>
      <c r="H25" s="618"/>
      <c r="I25" s="705"/>
    </row>
    <row r="26" spans="3:12" ht="15.75" customHeight="1" x14ac:dyDescent="0.2">
      <c r="C26" s="263"/>
      <c r="D26" s="624"/>
      <c r="E26" s="625"/>
      <c r="F26" s="555" t="s">
        <v>188</v>
      </c>
      <c r="G26" s="555" t="s">
        <v>230</v>
      </c>
      <c r="H26" s="555" t="s">
        <v>231</v>
      </c>
      <c r="I26" s="263"/>
    </row>
    <row r="27" spans="3:12" ht="15.75" customHeight="1" x14ac:dyDescent="0.2">
      <c r="C27" s="263"/>
      <c r="D27" s="391" t="s">
        <v>113</v>
      </c>
      <c r="E27" s="692"/>
      <c r="F27" s="236">
        <v>1</v>
      </c>
      <c r="G27" s="146">
        <v>1</v>
      </c>
      <c r="H27" s="145">
        <v>0</v>
      </c>
      <c r="I27" s="263"/>
    </row>
    <row r="28" spans="3:12" ht="15.75" customHeight="1" x14ac:dyDescent="0.2">
      <c r="C28" s="263"/>
      <c r="D28" s="391" t="s">
        <v>101</v>
      </c>
      <c r="E28" s="690"/>
      <c r="F28" s="237">
        <v>2</v>
      </c>
      <c r="G28" s="238">
        <v>2</v>
      </c>
      <c r="H28" s="239">
        <v>0</v>
      </c>
      <c r="I28" s="263"/>
    </row>
    <row r="29" spans="3:12" ht="15.75" customHeight="1" x14ac:dyDescent="0.2">
      <c r="C29" s="263"/>
      <c r="D29" s="391" t="s">
        <v>102</v>
      </c>
      <c r="E29" s="690"/>
      <c r="F29" s="237">
        <v>4</v>
      </c>
      <c r="G29" s="238">
        <v>2</v>
      </c>
      <c r="H29" s="239">
        <v>2</v>
      </c>
      <c r="I29" s="263"/>
    </row>
    <row r="30" spans="3:12" ht="15.75" customHeight="1" x14ac:dyDescent="0.2">
      <c r="C30" s="263"/>
      <c r="D30" s="713" t="s">
        <v>103</v>
      </c>
      <c r="E30" s="691"/>
      <c r="F30" s="237">
        <v>5</v>
      </c>
      <c r="G30" s="238">
        <v>2</v>
      </c>
      <c r="H30" s="239">
        <v>3</v>
      </c>
      <c r="I30" s="263"/>
      <c r="J30" s="261"/>
      <c r="K30" s="261"/>
      <c r="L30" s="261"/>
    </row>
    <row r="31" spans="3:12" ht="15.75" customHeight="1" x14ac:dyDescent="0.2">
      <c r="C31" s="263"/>
      <c r="D31" s="391" t="s">
        <v>104</v>
      </c>
      <c r="E31" s="690"/>
      <c r="F31" s="237">
        <v>3</v>
      </c>
      <c r="G31" s="238">
        <v>3</v>
      </c>
      <c r="H31" s="239">
        <v>0</v>
      </c>
      <c r="I31" s="263"/>
      <c r="J31" s="261"/>
      <c r="K31" s="261"/>
      <c r="L31" s="261"/>
    </row>
    <row r="32" spans="3:12" ht="15.75" customHeight="1" x14ac:dyDescent="0.2">
      <c r="D32" s="391" t="s">
        <v>105</v>
      </c>
      <c r="E32" s="690"/>
      <c r="F32" s="237">
        <v>6</v>
      </c>
      <c r="G32" s="238">
        <v>5</v>
      </c>
      <c r="H32" s="239">
        <v>1</v>
      </c>
      <c r="J32" s="261"/>
      <c r="K32" s="261"/>
      <c r="L32" s="261"/>
    </row>
    <row r="33" spans="4:14" ht="15.75" customHeight="1" x14ac:dyDescent="0.2">
      <c r="D33" s="391" t="s">
        <v>106</v>
      </c>
      <c r="E33" s="690"/>
      <c r="F33" s="237">
        <v>0</v>
      </c>
      <c r="G33" s="238">
        <v>0</v>
      </c>
      <c r="H33" s="239">
        <v>0</v>
      </c>
      <c r="J33" s="261"/>
      <c r="K33" s="261"/>
      <c r="L33" s="261"/>
    </row>
    <row r="34" spans="4:14" ht="15.75" customHeight="1" x14ac:dyDescent="0.2">
      <c r="D34" s="391" t="s">
        <v>107</v>
      </c>
      <c r="E34" s="690"/>
      <c r="F34" s="237">
        <v>13</v>
      </c>
      <c r="G34" s="238">
        <v>10</v>
      </c>
      <c r="H34" s="239">
        <v>3</v>
      </c>
      <c r="J34" s="261"/>
      <c r="K34" s="261"/>
      <c r="L34" s="261"/>
    </row>
    <row r="35" spans="4:14" ht="15.75" customHeight="1" x14ac:dyDescent="0.2">
      <c r="D35" s="391" t="s">
        <v>108</v>
      </c>
      <c r="E35" s="690"/>
      <c r="F35" s="237">
        <v>12</v>
      </c>
      <c r="G35" s="238">
        <v>10</v>
      </c>
      <c r="H35" s="239">
        <v>2</v>
      </c>
      <c r="J35" s="261"/>
      <c r="K35" s="261"/>
      <c r="L35" s="261"/>
    </row>
    <row r="36" spans="4:14" ht="15.75" customHeight="1" x14ac:dyDescent="0.2">
      <c r="D36" s="391" t="s">
        <v>109</v>
      </c>
      <c r="E36" s="693"/>
      <c r="F36" s="237">
        <v>17</v>
      </c>
      <c r="G36" s="238">
        <v>14</v>
      </c>
      <c r="H36" s="239">
        <v>3</v>
      </c>
    </row>
    <row r="37" spans="4:14" ht="15.75" customHeight="1" x14ac:dyDescent="0.2">
      <c r="D37" s="391" t="s">
        <v>110</v>
      </c>
      <c r="E37" s="690"/>
      <c r="F37" s="237">
        <v>14</v>
      </c>
      <c r="G37" s="238">
        <v>9</v>
      </c>
      <c r="H37" s="239">
        <v>5</v>
      </c>
    </row>
    <row r="38" spans="4:14" ht="15.75" customHeight="1" x14ac:dyDescent="0.2">
      <c r="D38" s="391" t="s">
        <v>111</v>
      </c>
      <c r="E38" s="693"/>
      <c r="F38" s="237">
        <v>19</v>
      </c>
      <c r="G38" s="694">
        <v>14</v>
      </c>
      <c r="H38" s="694">
        <v>5</v>
      </c>
    </row>
    <row r="39" spans="4:14" ht="15.75" customHeight="1" x14ac:dyDescent="0.2">
      <c r="D39" s="259" t="s">
        <v>112</v>
      </c>
      <c r="F39" s="202">
        <v>19</v>
      </c>
      <c r="G39" s="187">
        <v>18</v>
      </c>
      <c r="H39" s="203">
        <v>1</v>
      </c>
    </row>
    <row r="40" spans="4:14" ht="15.75" customHeight="1" x14ac:dyDescent="0.2">
      <c r="D40" s="714" t="s">
        <v>47</v>
      </c>
      <c r="E40" s="199"/>
      <c r="F40" s="115">
        <f>SUM(F27:F39)</f>
        <v>115</v>
      </c>
      <c r="G40" s="119">
        <f>SUM(G27:G39)</f>
        <v>90</v>
      </c>
      <c r="H40" s="119">
        <f>SUM(H27:H39)</f>
        <v>25</v>
      </c>
    </row>
    <row r="41" spans="4:14" ht="15.75" customHeight="1" x14ac:dyDescent="0.2">
      <c r="D41" s="329" t="s">
        <v>238</v>
      </c>
    </row>
    <row r="42" spans="4:14" ht="15.75" customHeight="1" x14ac:dyDescent="0.2">
      <c r="D42" s="287" t="s">
        <v>201</v>
      </c>
    </row>
    <row r="43" spans="4:14" ht="15.95" customHeight="1" x14ac:dyDescent="0.2"/>
    <row r="44" spans="4:14" ht="15.95" customHeight="1" x14ac:dyDescent="0.2">
      <c r="N44" s="689"/>
    </row>
    <row r="45" spans="4:14" ht="15.95" customHeight="1" x14ac:dyDescent="0.2">
      <c r="N45" s="275"/>
    </row>
    <row r="46" spans="4:14" ht="15.95" customHeight="1" x14ac:dyDescent="0.2"/>
    <row r="47" spans="4:14" ht="15.95" customHeight="1" x14ac:dyDescent="0.2"/>
    <row r="48" spans="4:14" ht="15.95" customHeight="1" x14ac:dyDescent="0.2"/>
    <row r="49" spans="9:9" ht="15.95" customHeight="1" x14ac:dyDescent="0.2"/>
    <row r="50" spans="9:9" ht="15.95" customHeight="1" x14ac:dyDescent="0.2"/>
    <row r="51" spans="9:9" ht="15.95" customHeight="1" x14ac:dyDescent="0.2">
      <c r="I51" s="275"/>
    </row>
    <row r="52" spans="9:9" ht="15.95" customHeight="1" x14ac:dyDescent="0.2"/>
    <row r="53" spans="9:9" ht="15.95" customHeight="1" x14ac:dyDescent="0.2"/>
    <row r="54" spans="9:9" ht="15.95" customHeight="1" x14ac:dyDescent="0.2"/>
    <row r="55" spans="9:9" ht="15.95" customHeight="1" x14ac:dyDescent="0.2"/>
    <row r="56" spans="9:9" ht="15.95" customHeight="1" x14ac:dyDescent="0.2"/>
    <row r="57" spans="9:9" ht="15.95" customHeight="1" x14ac:dyDescent="0.2"/>
    <row r="58" spans="9:9" ht="15.95" customHeight="1" x14ac:dyDescent="0.2"/>
    <row r="59" spans="9:9" ht="15.95" customHeight="1" x14ac:dyDescent="0.2"/>
    <row r="60" spans="9:9" ht="15.95" customHeight="1" x14ac:dyDescent="0.2"/>
    <row r="61" spans="9:9" ht="15.95" customHeight="1" x14ac:dyDescent="0.2"/>
    <row r="62" spans="9:9" ht="15.95" customHeight="1" x14ac:dyDescent="0.2"/>
    <row r="63" spans="9:9" ht="15.95" customHeight="1" x14ac:dyDescent="0.2"/>
    <row r="64" spans="9:9"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sheetData>
  <pageMargins left="0.6692913385826772" right="0.47244094488188981" top="0.39370078740157483" bottom="0.6692913385826772" header="0" footer="0"/>
  <pageSetup paperSize="9" scale="85" fitToHeight="0"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16"/>
  <sheetViews>
    <sheetView showGridLines="0" zoomScaleNormal="100" workbookViewId="0"/>
  </sheetViews>
  <sheetFormatPr baseColWidth="10" defaultColWidth="11.42578125" defaultRowHeight="12" x14ac:dyDescent="0.2"/>
  <cols>
    <col min="1" max="1" width="11.28515625" style="31" customWidth="1"/>
    <col min="2" max="2" width="5.7109375" style="31" customWidth="1"/>
    <col min="3" max="3" width="4" style="31" customWidth="1"/>
    <col min="4" max="4" width="18.85546875" style="31" customWidth="1"/>
    <col min="5" max="5" width="9.42578125" style="31" customWidth="1"/>
    <col min="6" max="6" width="10.28515625" style="31" customWidth="1"/>
    <col min="7" max="11" width="9.5703125" style="31" customWidth="1"/>
    <col min="12" max="12" width="8.42578125" style="31" customWidth="1"/>
    <col min="13" max="16384" width="11.42578125" style="31"/>
  </cols>
  <sheetData>
    <row r="1" spans="1:17" ht="15.95" customHeight="1" x14ac:dyDescent="0.2">
      <c r="A1" s="29"/>
      <c r="B1" s="29"/>
      <c r="C1" s="29"/>
      <c r="D1" s="29"/>
      <c r="E1" s="37"/>
      <c r="F1" s="29"/>
      <c r="G1" s="29"/>
      <c r="H1" s="37"/>
      <c r="I1" s="29"/>
      <c r="J1" s="38"/>
      <c r="M1" s="38"/>
    </row>
    <row r="2" spans="1:17" ht="12" customHeight="1" x14ac:dyDescent="0.2">
      <c r="B2" s="29"/>
      <c r="C2" s="30"/>
      <c r="D2" s="30"/>
      <c r="E2" s="39"/>
      <c r="F2" s="30"/>
      <c r="G2" s="30"/>
      <c r="H2" s="39"/>
      <c r="I2" s="30"/>
      <c r="J2" s="38"/>
      <c r="M2" s="38"/>
    </row>
    <row r="3" spans="1:17" ht="12" customHeight="1" x14ac:dyDescent="0.2">
      <c r="B3" s="29"/>
      <c r="C3" s="30"/>
      <c r="D3" s="30"/>
      <c r="E3" s="39"/>
      <c r="F3" s="30"/>
      <c r="G3" s="30"/>
      <c r="H3" s="39"/>
      <c r="I3" s="30"/>
      <c r="J3" s="38"/>
      <c r="M3" s="38"/>
    </row>
    <row r="4" spans="1:17" ht="12" customHeight="1" x14ac:dyDescent="0.2">
      <c r="B4" s="29"/>
      <c r="C4" s="30"/>
      <c r="D4" s="30"/>
      <c r="E4" s="39" t="s">
        <v>62</v>
      </c>
      <c r="F4" s="30"/>
      <c r="G4" s="30"/>
      <c r="H4" s="39"/>
      <c r="I4" s="30"/>
      <c r="J4" s="38"/>
      <c r="M4" s="38"/>
    </row>
    <row r="5" spans="1:17" ht="24" customHeight="1" x14ac:dyDescent="0.2">
      <c r="E5" s="38"/>
      <c r="H5" s="38"/>
      <c r="J5" s="38"/>
      <c r="M5" s="38"/>
    </row>
    <row r="6" spans="1:17" ht="18" customHeight="1" x14ac:dyDescent="0.2">
      <c r="C6" s="24" t="s">
        <v>46</v>
      </c>
    </row>
    <row r="7" spans="1:17" ht="18" customHeight="1" x14ac:dyDescent="0.2">
      <c r="C7" s="25" t="s">
        <v>48</v>
      </c>
    </row>
    <row r="8" spans="1:17" ht="9" customHeight="1" x14ac:dyDescent="0.2">
      <c r="C8" s="25"/>
    </row>
    <row r="9" spans="1:17" ht="15.95" customHeight="1" x14ac:dyDescent="0.2"/>
    <row r="10" spans="1:17" ht="15.95" customHeight="1" x14ac:dyDescent="0.2">
      <c r="B10" s="30"/>
      <c r="C10" s="29"/>
      <c r="D10" s="29"/>
      <c r="E10" s="29"/>
      <c r="F10" s="29"/>
      <c r="G10" s="29"/>
      <c r="H10" s="29"/>
      <c r="I10" s="29"/>
      <c r="N10" s="182"/>
      <c r="O10" s="182"/>
      <c r="P10" s="182"/>
    </row>
    <row r="11" spans="1:17" ht="6.95" customHeight="1" x14ac:dyDescent="0.2">
      <c r="C11" s="30"/>
      <c r="D11" s="30"/>
      <c r="E11" s="30"/>
      <c r="F11" s="30"/>
      <c r="G11" s="30"/>
      <c r="H11" s="30"/>
      <c r="I11" s="30"/>
      <c r="M11" s="182"/>
      <c r="N11" s="182"/>
      <c r="O11" s="182"/>
      <c r="P11" s="182"/>
    </row>
    <row r="12" spans="1:17" s="22" customFormat="1" ht="15.95" customHeight="1" x14ac:dyDescent="0.2">
      <c r="C12" s="52"/>
      <c r="D12" s="53"/>
      <c r="E12" s="112"/>
      <c r="F12" s="112"/>
      <c r="G12" s="112"/>
      <c r="H12" s="57" t="s">
        <v>163</v>
      </c>
      <c r="I12" s="58"/>
      <c r="J12" s="58"/>
      <c r="K12" s="59"/>
      <c r="M12" s="99"/>
      <c r="O12" s="183"/>
      <c r="P12" s="183"/>
      <c r="Q12" s="184"/>
    </row>
    <row r="13" spans="1:17" s="22" customFormat="1" ht="27.75" customHeight="1" x14ac:dyDescent="0.2">
      <c r="C13" s="54"/>
      <c r="D13" s="55"/>
      <c r="E13" s="113"/>
      <c r="F13" s="113"/>
      <c r="G13" s="113"/>
      <c r="H13" s="60" t="s">
        <v>186</v>
      </c>
      <c r="I13" s="60" t="s">
        <v>198</v>
      </c>
      <c r="J13" s="60" t="s">
        <v>187</v>
      </c>
      <c r="K13" s="60" t="s">
        <v>291</v>
      </c>
      <c r="M13" s="63"/>
      <c r="N13" s="63"/>
      <c r="O13" s="63"/>
      <c r="P13" s="63"/>
    </row>
    <row r="14" spans="1:17" ht="15.95" customHeight="1" x14ac:dyDescent="0.2">
      <c r="B14" s="29"/>
      <c r="C14" s="46"/>
      <c r="D14" s="249" t="s">
        <v>10</v>
      </c>
      <c r="E14" s="348">
        <v>9993</v>
      </c>
      <c r="F14" s="369">
        <v>40</v>
      </c>
      <c r="G14" s="352">
        <v>20</v>
      </c>
      <c r="H14" s="352">
        <v>8</v>
      </c>
      <c r="I14" s="352">
        <v>5</v>
      </c>
      <c r="J14" s="352">
        <v>4</v>
      </c>
      <c r="K14" s="352">
        <v>17</v>
      </c>
      <c r="L14" s="695"/>
      <c r="N14" s="96"/>
      <c r="O14" s="96"/>
      <c r="P14" s="96"/>
    </row>
    <row r="15" spans="1:17" ht="15.95" customHeight="1" x14ac:dyDescent="0.2">
      <c r="C15" s="47"/>
      <c r="D15" s="250" t="s">
        <v>72</v>
      </c>
      <c r="E15" s="350">
        <v>52204</v>
      </c>
      <c r="F15" s="370">
        <v>140</v>
      </c>
      <c r="G15" s="353">
        <v>107</v>
      </c>
      <c r="H15" s="353">
        <v>95</v>
      </c>
      <c r="I15" s="353">
        <v>3</v>
      </c>
      <c r="J15" s="353">
        <v>9</v>
      </c>
      <c r="K15" s="353">
        <v>107</v>
      </c>
      <c r="L15" s="695"/>
      <c r="N15" s="63"/>
      <c r="O15" s="63"/>
      <c r="P15" s="63"/>
    </row>
    <row r="16" spans="1:17" ht="15.95" customHeight="1" x14ac:dyDescent="0.2">
      <c r="A16" s="63"/>
      <c r="C16" s="47"/>
      <c r="D16" s="251" t="s">
        <v>15</v>
      </c>
      <c r="E16" s="350">
        <v>20854</v>
      </c>
      <c r="F16" s="370">
        <v>140</v>
      </c>
      <c r="G16" s="353">
        <v>57</v>
      </c>
      <c r="H16" s="353">
        <v>33</v>
      </c>
      <c r="I16" s="353">
        <v>4</v>
      </c>
      <c r="J16" s="353">
        <v>2</v>
      </c>
      <c r="K16" s="353">
        <v>39</v>
      </c>
      <c r="L16" s="695"/>
    </row>
    <row r="17" spans="2:14" ht="15.95" customHeight="1" x14ac:dyDescent="0.2">
      <c r="C17" s="47"/>
      <c r="D17" s="250" t="s">
        <v>164</v>
      </c>
      <c r="E17" s="350">
        <v>182105</v>
      </c>
      <c r="F17" s="368" t="s">
        <v>165</v>
      </c>
      <c r="G17" s="252" t="s">
        <v>165</v>
      </c>
      <c r="H17" s="252" t="s">
        <v>165</v>
      </c>
      <c r="I17" s="252" t="s">
        <v>165</v>
      </c>
      <c r="J17" s="252" t="s">
        <v>165</v>
      </c>
      <c r="K17" s="252" t="s">
        <v>165</v>
      </c>
      <c r="L17" s="695"/>
    </row>
    <row r="18" spans="2:14" ht="15.95" customHeight="1" x14ac:dyDescent="0.2">
      <c r="C18" s="47"/>
      <c r="D18" s="344" t="s">
        <v>174</v>
      </c>
      <c r="E18" s="350">
        <v>12627</v>
      </c>
      <c r="F18" s="370">
        <v>100</v>
      </c>
      <c r="G18" s="607">
        <v>86</v>
      </c>
      <c r="H18" s="607">
        <v>66</v>
      </c>
      <c r="I18" s="607">
        <v>11</v>
      </c>
      <c r="J18" s="607">
        <v>5</v>
      </c>
      <c r="K18" s="607">
        <v>82</v>
      </c>
      <c r="L18" s="695"/>
    </row>
    <row r="19" spans="2:14" ht="15.95" customHeight="1" x14ac:dyDescent="0.2">
      <c r="C19" s="47"/>
      <c r="D19" s="251" t="s">
        <v>21</v>
      </c>
      <c r="E19" s="350">
        <v>7873</v>
      </c>
      <c r="F19" s="468" t="s">
        <v>203</v>
      </c>
      <c r="G19" s="353" t="s">
        <v>175</v>
      </c>
      <c r="H19" s="353" t="s">
        <v>175</v>
      </c>
      <c r="I19" s="353" t="s">
        <v>175</v>
      </c>
      <c r="J19" s="353" t="s">
        <v>175</v>
      </c>
      <c r="K19" s="353" t="s">
        <v>175</v>
      </c>
      <c r="L19" s="695"/>
    </row>
    <row r="20" spans="2:14" ht="15.95" customHeight="1" x14ac:dyDescent="0.2">
      <c r="C20" s="47"/>
      <c r="D20" s="251" t="s">
        <v>23</v>
      </c>
      <c r="E20" s="350">
        <v>14918</v>
      </c>
      <c r="F20" s="370">
        <v>100</v>
      </c>
      <c r="G20" s="353">
        <v>167</v>
      </c>
      <c r="H20" s="353">
        <v>69</v>
      </c>
      <c r="I20" s="353">
        <v>13</v>
      </c>
      <c r="J20" s="353">
        <v>4</v>
      </c>
      <c r="K20" s="353">
        <v>86</v>
      </c>
      <c r="L20" s="695"/>
    </row>
    <row r="21" spans="2:14" ht="15.95" customHeight="1" x14ac:dyDescent="0.2">
      <c r="C21" s="47"/>
      <c r="D21" s="251" t="s">
        <v>25</v>
      </c>
      <c r="E21" s="350">
        <v>40502</v>
      </c>
      <c r="F21" s="370">
        <v>120</v>
      </c>
      <c r="G21" s="353">
        <v>66</v>
      </c>
      <c r="H21" s="353">
        <v>15</v>
      </c>
      <c r="I21" s="353">
        <v>1</v>
      </c>
      <c r="J21" s="353">
        <v>0</v>
      </c>
      <c r="K21" s="353">
        <v>16</v>
      </c>
      <c r="L21" s="695"/>
    </row>
    <row r="22" spans="2:14" ht="15.95" customHeight="1" x14ac:dyDescent="0.2">
      <c r="C22" s="47"/>
      <c r="D22" s="251" t="s">
        <v>28</v>
      </c>
      <c r="E22" s="350">
        <v>3775</v>
      </c>
      <c r="F22" s="370">
        <v>64</v>
      </c>
      <c r="G22" s="353">
        <v>21</v>
      </c>
      <c r="H22" s="353">
        <v>5</v>
      </c>
      <c r="I22" s="353">
        <v>1</v>
      </c>
      <c r="J22" s="353">
        <v>1</v>
      </c>
      <c r="K22" s="353">
        <v>7</v>
      </c>
      <c r="L22" s="695"/>
    </row>
    <row r="23" spans="2:14" ht="15.95" customHeight="1" x14ac:dyDescent="0.2">
      <c r="B23" s="63"/>
      <c r="C23" s="47"/>
      <c r="D23" s="251" t="s">
        <v>30</v>
      </c>
      <c r="E23" s="350">
        <v>1336</v>
      </c>
      <c r="F23" s="370">
        <v>45</v>
      </c>
      <c r="G23" s="353">
        <v>24</v>
      </c>
      <c r="H23" s="353">
        <v>2</v>
      </c>
      <c r="I23" s="353">
        <v>0</v>
      </c>
      <c r="J23" s="353">
        <v>0</v>
      </c>
      <c r="K23" s="353">
        <v>2</v>
      </c>
      <c r="L23" s="695"/>
    </row>
    <row r="24" spans="2:14" ht="15.95" customHeight="1" x14ac:dyDescent="0.2">
      <c r="C24" s="47"/>
      <c r="D24" s="251" t="s">
        <v>31</v>
      </c>
      <c r="E24" s="350">
        <v>23320</v>
      </c>
      <c r="F24" s="370">
        <v>216</v>
      </c>
      <c r="G24" s="353">
        <v>122</v>
      </c>
      <c r="H24" s="353">
        <v>35</v>
      </c>
      <c r="I24" s="353">
        <v>23</v>
      </c>
      <c r="J24" s="353">
        <v>5</v>
      </c>
      <c r="K24" s="353">
        <v>63</v>
      </c>
      <c r="L24" s="695"/>
      <c r="N24" s="63"/>
    </row>
    <row r="25" spans="2:14" ht="15.95" customHeight="1" x14ac:dyDescent="0.2">
      <c r="C25" s="47"/>
      <c r="D25" s="251" t="s">
        <v>32</v>
      </c>
      <c r="E25" s="350">
        <v>23983</v>
      </c>
      <c r="F25" s="370">
        <v>32</v>
      </c>
      <c r="G25" s="353">
        <v>74</v>
      </c>
      <c r="H25" s="353">
        <v>53</v>
      </c>
      <c r="I25" s="353">
        <v>15</v>
      </c>
      <c r="J25" s="353">
        <v>6</v>
      </c>
      <c r="K25" s="353">
        <v>74</v>
      </c>
      <c r="L25" s="695"/>
    </row>
    <row r="26" spans="2:14" ht="15.95" customHeight="1" x14ac:dyDescent="0.2">
      <c r="C26" s="47"/>
      <c r="D26" s="251" t="s">
        <v>33</v>
      </c>
      <c r="E26" s="350">
        <v>14421</v>
      </c>
      <c r="F26" s="370">
        <v>24</v>
      </c>
      <c r="G26" s="606">
        <v>75</v>
      </c>
      <c r="H26" s="606">
        <v>42</v>
      </c>
      <c r="I26" s="606">
        <v>5</v>
      </c>
      <c r="J26" s="606">
        <v>11</v>
      </c>
      <c r="K26" s="606">
        <v>58</v>
      </c>
      <c r="L26" s="695"/>
    </row>
    <row r="27" spans="2:14" ht="15.95" customHeight="1" x14ac:dyDescent="0.2">
      <c r="C27" s="47"/>
      <c r="D27" s="604" t="s">
        <v>58</v>
      </c>
      <c r="E27" s="350">
        <v>2029</v>
      </c>
      <c r="F27" s="370">
        <v>24</v>
      </c>
      <c r="G27" s="605">
        <v>25</v>
      </c>
      <c r="H27" s="605">
        <v>7</v>
      </c>
      <c r="I27" s="605">
        <v>0</v>
      </c>
      <c r="J27" s="601">
        <v>2</v>
      </c>
      <c r="K27" s="601">
        <v>9</v>
      </c>
      <c r="L27" s="695"/>
    </row>
    <row r="28" spans="2:14" ht="15.95" customHeight="1" x14ac:dyDescent="0.2">
      <c r="C28" s="47"/>
      <c r="D28" s="250" t="s">
        <v>290</v>
      </c>
      <c r="E28" s="602">
        <v>710</v>
      </c>
      <c r="F28" s="437">
        <v>32</v>
      </c>
      <c r="G28" s="603">
        <v>5</v>
      </c>
      <c r="H28" s="603">
        <v>5</v>
      </c>
      <c r="I28" s="603">
        <v>2</v>
      </c>
      <c r="J28" s="438">
        <v>0</v>
      </c>
      <c r="K28" s="438">
        <v>5</v>
      </c>
      <c r="L28" s="695"/>
    </row>
    <row r="29" spans="2:14" ht="15.95" customHeight="1" x14ac:dyDescent="0.2">
      <c r="C29" s="47"/>
      <c r="D29" s="249" t="s">
        <v>146</v>
      </c>
      <c r="E29" s="349">
        <v>12568</v>
      </c>
      <c r="F29" s="369">
        <v>64</v>
      </c>
      <c r="G29" s="339">
        <v>42</v>
      </c>
      <c r="H29" s="339">
        <v>12</v>
      </c>
      <c r="I29" s="339">
        <v>0</v>
      </c>
      <c r="J29" s="339">
        <v>0</v>
      </c>
      <c r="K29" s="339">
        <v>12</v>
      </c>
      <c r="L29" s="695"/>
    </row>
    <row r="30" spans="2:14" ht="15.95" customHeight="1" x14ac:dyDescent="0.2">
      <c r="C30" s="47"/>
      <c r="D30" s="251" t="s">
        <v>170</v>
      </c>
      <c r="E30" s="350">
        <v>11084</v>
      </c>
      <c r="F30" s="370">
        <v>120</v>
      </c>
      <c r="G30" s="353">
        <v>60</v>
      </c>
      <c r="H30" s="353">
        <v>23</v>
      </c>
      <c r="I30" s="353">
        <v>4</v>
      </c>
      <c r="J30" s="353">
        <v>2</v>
      </c>
      <c r="K30" s="353">
        <v>29</v>
      </c>
      <c r="L30" s="695"/>
    </row>
    <row r="31" spans="2:14" ht="15.95" customHeight="1" x14ac:dyDescent="0.2">
      <c r="C31" s="48"/>
      <c r="D31" s="258" t="s">
        <v>136</v>
      </c>
      <c r="E31" s="351">
        <v>20802</v>
      </c>
      <c r="F31" s="371">
        <v>52</v>
      </c>
      <c r="G31" s="455">
        <v>38</v>
      </c>
      <c r="H31" s="455">
        <v>6</v>
      </c>
      <c r="I31" s="455">
        <v>2</v>
      </c>
      <c r="J31" s="455">
        <v>0</v>
      </c>
      <c r="K31" s="455">
        <v>8</v>
      </c>
      <c r="L31" s="695"/>
    </row>
    <row r="32" spans="2:14" ht="15.75" customHeight="1" x14ac:dyDescent="0.2">
      <c r="C32" s="41" t="s">
        <v>141</v>
      </c>
      <c r="D32" s="61"/>
      <c r="E32" s="49"/>
      <c r="F32" s="50"/>
      <c r="G32" s="29"/>
      <c r="H32" s="29"/>
      <c r="I32" s="29"/>
    </row>
    <row r="33" spans="3:11" ht="15.75" customHeight="1" x14ac:dyDescent="0.2">
      <c r="C33" s="73" t="s">
        <v>64</v>
      </c>
      <c r="D33" s="62"/>
    </row>
    <row r="34" spans="3:11" ht="15.75" customHeight="1" x14ac:dyDescent="0.2">
      <c r="C34" s="73"/>
      <c r="D34" s="62"/>
    </row>
    <row r="35" spans="3:11" ht="15.75" customHeight="1" x14ac:dyDescent="0.2">
      <c r="C35" s="41"/>
      <c r="D35" s="62"/>
    </row>
    <row r="36" spans="3:11" ht="15.75" customHeight="1" x14ac:dyDescent="0.2">
      <c r="C36" s="41"/>
      <c r="D36" s="62"/>
    </row>
    <row r="37" spans="3:11" ht="15.75" customHeight="1" x14ac:dyDescent="0.2">
      <c r="C37" s="41"/>
      <c r="D37" s="62"/>
    </row>
    <row r="38" spans="3:11" ht="15.75" customHeight="1" x14ac:dyDescent="0.2">
      <c r="C38" s="41"/>
      <c r="D38" s="62"/>
    </row>
    <row r="39" spans="3:11" ht="16.5" customHeight="1" x14ac:dyDescent="0.2">
      <c r="C39" s="147"/>
      <c r="D39" s="148"/>
      <c r="E39" s="144"/>
      <c r="F39" s="144"/>
      <c r="G39" s="144"/>
      <c r="H39" s="144"/>
      <c r="I39" s="144"/>
      <c r="J39" s="144"/>
      <c r="K39" s="144"/>
    </row>
    <row r="40" spans="3:11" s="29" customFormat="1" ht="15.95" customHeight="1" x14ac:dyDescent="0.2">
      <c r="C40" s="41"/>
      <c r="D40" s="61"/>
    </row>
    <row r="41" spans="3:11" s="29" customFormat="1" ht="15.95" customHeight="1" x14ac:dyDescent="0.2">
      <c r="C41" s="41"/>
      <c r="D41" s="61"/>
    </row>
    <row r="42" spans="3:11" ht="15.95" customHeight="1" x14ac:dyDescent="0.2">
      <c r="C42" s="41"/>
      <c r="D42" s="61"/>
      <c r="E42" s="29"/>
      <c r="F42" s="29"/>
      <c r="G42" s="29"/>
      <c r="H42" s="29"/>
      <c r="I42" s="29"/>
      <c r="J42" s="29"/>
      <c r="K42" s="29"/>
    </row>
    <row r="43" spans="3:11" ht="15.95" customHeight="1" x14ac:dyDescent="0.2">
      <c r="C43" s="29"/>
      <c r="D43" s="29"/>
      <c r="E43" s="29"/>
      <c r="F43" s="29"/>
      <c r="G43" s="29"/>
      <c r="H43" s="29"/>
      <c r="I43" s="29"/>
      <c r="J43" s="29"/>
    </row>
    <row r="44" spans="3:11" ht="15.95" customHeight="1" x14ac:dyDescent="0.2">
      <c r="C44" s="29"/>
      <c r="D44" s="29"/>
      <c r="E44" s="29"/>
      <c r="F44" s="29"/>
      <c r="G44" s="29"/>
      <c r="H44" s="29"/>
      <c r="I44" s="29"/>
      <c r="J44" s="29"/>
    </row>
    <row r="45" spans="3:11" ht="15.95" customHeight="1" x14ac:dyDescent="0.2">
      <c r="C45" s="29"/>
      <c r="D45" s="29"/>
      <c r="E45" s="29"/>
      <c r="F45" s="29"/>
      <c r="G45" s="29"/>
      <c r="H45" s="29"/>
      <c r="I45" s="29"/>
      <c r="J45" s="29"/>
    </row>
    <row r="46" spans="3:11" ht="15.95" customHeight="1" x14ac:dyDescent="0.2">
      <c r="C46" s="29"/>
      <c r="D46" s="29"/>
      <c r="E46" s="29"/>
      <c r="F46" s="29"/>
      <c r="G46" s="29"/>
      <c r="H46" s="29"/>
      <c r="I46" s="29"/>
      <c r="J46" s="29"/>
    </row>
    <row r="47" spans="3:11" ht="15.95" customHeight="1" x14ac:dyDescent="0.2">
      <c r="C47" s="29"/>
      <c r="D47" s="29"/>
      <c r="E47" s="29"/>
      <c r="F47" s="29"/>
      <c r="G47" s="29"/>
      <c r="H47" s="29"/>
      <c r="I47" s="29"/>
      <c r="J47" s="29"/>
    </row>
    <row r="48" spans="3:11" ht="15.95" customHeight="1" x14ac:dyDescent="0.2">
      <c r="C48" s="32"/>
      <c r="D48" s="32"/>
      <c r="E48" s="32"/>
      <c r="F48" s="32"/>
      <c r="G48" s="32"/>
      <c r="H48" s="32"/>
      <c r="I48" s="32"/>
      <c r="J48" s="32"/>
      <c r="K48" s="32"/>
    </row>
    <row r="49" spans="1:12" ht="6.75" customHeight="1" x14ac:dyDescent="0.2">
      <c r="C49" s="29"/>
      <c r="D49" s="29"/>
      <c r="E49" s="29"/>
      <c r="F49" s="29"/>
      <c r="G49" s="29"/>
      <c r="H49" s="29"/>
      <c r="I49" s="29"/>
      <c r="J49" s="29"/>
    </row>
    <row r="50" spans="1:12" ht="15.95" customHeight="1" x14ac:dyDescent="0.2">
      <c r="B50" s="71"/>
      <c r="C50" s="29"/>
      <c r="D50" s="29"/>
      <c r="E50" s="29"/>
      <c r="F50" s="29"/>
      <c r="G50" s="29"/>
    </row>
    <row r="51" spans="1:12" ht="15.95" customHeight="1" x14ac:dyDescent="0.2">
      <c r="B51" s="71"/>
      <c r="C51" s="29"/>
      <c r="D51" s="29"/>
      <c r="E51" s="29"/>
      <c r="F51" s="29"/>
      <c r="G51" s="29"/>
    </row>
    <row r="52" spans="1:12" ht="6.95" customHeight="1" x14ac:dyDescent="0.2">
      <c r="B52" s="29"/>
      <c r="C52" s="29"/>
      <c r="D52" s="29"/>
      <c r="E52" s="29"/>
      <c r="F52" s="29"/>
      <c r="G52" s="29"/>
    </row>
    <row r="53" spans="1:12" ht="15.95" customHeight="1" x14ac:dyDescent="0.2">
      <c r="C53" s="731"/>
      <c r="D53" s="732"/>
      <c r="E53" s="735"/>
      <c r="F53" s="617" t="s">
        <v>153</v>
      </c>
      <c r="G53" s="617"/>
      <c r="H53" s="617"/>
      <c r="I53" s="617"/>
      <c r="J53" s="618"/>
    </row>
    <row r="54" spans="1:12" s="22" customFormat="1" ht="37.5" customHeight="1" x14ac:dyDescent="0.2">
      <c r="C54" s="733"/>
      <c r="D54" s="734"/>
      <c r="E54" s="736"/>
      <c r="F54" s="372" t="s">
        <v>157</v>
      </c>
      <c r="G54" s="372" t="s">
        <v>158</v>
      </c>
      <c r="H54" s="372" t="s">
        <v>154</v>
      </c>
      <c r="I54" s="372" t="s">
        <v>155</v>
      </c>
      <c r="J54" s="372" t="s">
        <v>156</v>
      </c>
    </row>
    <row r="55" spans="1:12" ht="15.95" customHeight="1" x14ac:dyDescent="0.2">
      <c r="A55" s="63"/>
      <c r="B55" s="29"/>
      <c r="C55" s="46"/>
      <c r="D55" s="249" t="s">
        <v>10</v>
      </c>
      <c r="E55" s="386">
        <v>4</v>
      </c>
      <c r="F55" s="374">
        <v>25</v>
      </c>
      <c r="G55" s="374">
        <v>0</v>
      </c>
      <c r="H55" s="374">
        <v>100</v>
      </c>
      <c r="I55" s="374">
        <v>0</v>
      </c>
      <c r="J55" s="374">
        <v>0</v>
      </c>
    </row>
    <row r="56" spans="1:12" ht="15.95" customHeight="1" x14ac:dyDescent="0.2">
      <c r="C56" s="47"/>
      <c r="D56" s="253" t="s">
        <v>73</v>
      </c>
      <c r="E56" s="345">
        <v>60</v>
      </c>
      <c r="F56" s="354">
        <v>43.3</v>
      </c>
      <c r="G56" s="354">
        <v>0</v>
      </c>
      <c r="H56" s="354">
        <v>98.3</v>
      </c>
      <c r="I56" s="354">
        <v>1.7</v>
      </c>
      <c r="J56" s="354">
        <v>10</v>
      </c>
      <c r="L56" s="63"/>
    </row>
    <row r="57" spans="1:12" ht="15.95" customHeight="1" x14ac:dyDescent="0.2">
      <c r="C57" s="47"/>
      <c r="D57" s="254" t="s">
        <v>15</v>
      </c>
      <c r="E57" s="345">
        <v>21</v>
      </c>
      <c r="F57" s="354">
        <v>33.299999999999997</v>
      </c>
      <c r="G57" s="354">
        <v>0</v>
      </c>
      <c r="H57" s="354">
        <v>90.5</v>
      </c>
      <c r="I57" s="354">
        <v>9.5</v>
      </c>
      <c r="J57" s="354">
        <v>4.8</v>
      </c>
    </row>
    <row r="58" spans="1:12" ht="15.95" customHeight="1" x14ac:dyDescent="0.2">
      <c r="C58" s="47"/>
      <c r="D58" s="253" t="s">
        <v>74</v>
      </c>
      <c r="E58" s="252" t="s">
        <v>118</v>
      </c>
      <c r="F58" s="252" t="s">
        <v>118</v>
      </c>
      <c r="G58" s="252" t="s">
        <v>118</v>
      </c>
      <c r="H58" s="252" t="s">
        <v>118</v>
      </c>
      <c r="I58" s="252" t="s">
        <v>118</v>
      </c>
      <c r="J58" s="252" t="s">
        <v>118</v>
      </c>
    </row>
    <row r="59" spans="1:12" ht="15.95" customHeight="1" x14ac:dyDescent="0.2">
      <c r="C59" s="47"/>
      <c r="D59" s="254" t="s">
        <v>20</v>
      </c>
      <c r="E59" s="386">
        <v>32</v>
      </c>
      <c r="F59" s="375">
        <v>28.1</v>
      </c>
      <c r="G59" s="375">
        <v>0</v>
      </c>
      <c r="H59" s="375">
        <v>84.4</v>
      </c>
      <c r="I59" s="375">
        <v>15.6</v>
      </c>
      <c r="J59" s="375">
        <v>15.6</v>
      </c>
    </row>
    <row r="60" spans="1:12" ht="15.95" customHeight="1" x14ac:dyDescent="0.2">
      <c r="C60" s="47"/>
      <c r="D60" s="254" t="s">
        <v>21</v>
      </c>
      <c r="E60" s="386" t="s">
        <v>175</v>
      </c>
      <c r="F60" s="375" t="s">
        <v>175</v>
      </c>
      <c r="G60" s="375" t="s">
        <v>175</v>
      </c>
      <c r="H60" s="375" t="s">
        <v>175</v>
      </c>
      <c r="I60" s="375" t="s">
        <v>175</v>
      </c>
      <c r="J60" s="375" t="s">
        <v>175</v>
      </c>
      <c r="L60" s="122"/>
    </row>
    <row r="61" spans="1:12" ht="15.95" customHeight="1" x14ac:dyDescent="0.2">
      <c r="C61" s="47"/>
      <c r="D61" s="254" t="s">
        <v>23</v>
      </c>
      <c r="E61" s="345">
        <v>15</v>
      </c>
      <c r="F61" s="354">
        <v>13.3</v>
      </c>
      <c r="G61" s="354">
        <v>0</v>
      </c>
      <c r="H61" s="354">
        <v>86.7</v>
      </c>
      <c r="I61" s="354">
        <v>13.6</v>
      </c>
      <c r="J61" s="354">
        <v>0</v>
      </c>
    </row>
    <row r="62" spans="1:12" ht="15.95" customHeight="1" x14ac:dyDescent="0.2">
      <c r="C62" s="47"/>
      <c r="D62" s="254" t="s">
        <v>25</v>
      </c>
      <c r="E62" s="376">
        <v>3</v>
      </c>
      <c r="F62" s="375">
        <v>0</v>
      </c>
      <c r="G62" s="375">
        <v>0</v>
      </c>
      <c r="H62" s="375">
        <v>100</v>
      </c>
      <c r="I62" s="375">
        <v>0</v>
      </c>
      <c r="J62" s="375">
        <v>0</v>
      </c>
    </row>
    <row r="63" spans="1:12" ht="15.95" customHeight="1" x14ac:dyDescent="0.2">
      <c r="C63" s="47"/>
      <c r="D63" s="254" t="s">
        <v>28</v>
      </c>
      <c r="E63" s="386">
        <v>2</v>
      </c>
      <c r="F63" s="375">
        <v>50</v>
      </c>
      <c r="G63" s="375">
        <v>0</v>
      </c>
      <c r="H63" s="375">
        <v>100</v>
      </c>
      <c r="I63" s="375">
        <v>0</v>
      </c>
      <c r="J63" s="375">
        <v>0</v>
      </c>
    </row>
    <row r="64" spans="1:12" ht="15.95" customHeight="1" x14ac:dyDescent="0.2">
      <c r="C64" s="47"/>
      <c r="D64" s="254" t="s">
        <v>30</v>
      </c>
      <c r="E64" s="386">
        <v>2</v>
      </c>
      <c r="F64" s="375">
        <v>50</v>
      </c>
      <c r="G64" s="375">
        <v>0</v>
      </c>
      <c r="H64" s="375">
        <v>100</v>
      </c>
      <c r="I64" s="375">
        <v>0</v>
      </c>
      <c r="J64" s="375">
        <v>0</v>
      </c>
    </row>
    <row r="65" spans="3:10" ht="15.95" customHeight="1" x14ac:dyDescent="0.2">
      <c r="C65" s="47"/>
      <c r="D65" s="254" t="s">
        <v>31</v>
      </c>
      <c r="E65" s="345">
        <v>14</v>
      </c>
      <c r="F65" s="354">
        <v>42.9</v>
      </c>
      <c r="G65" s="354">
        <v>0</v>
      </c>
      <c r="H65" s="354">
        <v>92.9</v>
      </c>
      <c r="I65" s="354">
        <v>7.1</v>
      </c>
      <c r="J65" s="354">
        <v>7.1</v>
      </c>
    </row>
    <row r="66" spans="3:10" ht="15.95" customHeight="1" x14ac:dyDescent="0.2">
      <c r="C66" s="47"/>
      <c r="D66" s="254" t="s">
        <v>32</v>
      </c>
      <c r="E66" s="345" t="s">
        <v>175</v>
      </c>
      <c r="F66" s="375" t="s">
        <v>8</v>
      </c>
      <c r="G66" s="375" t="s">
        <v>8</v>
      </c>
      <c r="H66" s="375" t="s">
        <v>8</v>
      </c>
      <c r="I66" s="375" t="s">
        <v>8</v>
      </c>
      <c r="J66" s="375" t="s">
        <v>8</v>
      </c>
    </row>
    <row r="67" spans="3:10" ht="15.95" customHeight="1" x14ac:dyDescent="0.2">
      <c r="C67" s="47"/>
      <c r="D67" s="254" t="s">
        <v>33</v>
      </c>
      <c r="E67" s="340" t="s">
        <v>175</v>
      </c>
      <c r="F67" s="375" t="s">
        <v>8</v>
      </c>
      <c r="G67" s="375" t="s">
        <v>8</v>
      </c>
      <c r="H67" s="375" t="s">
        <v>8</v>
      </c>
      <c r="I67" s="375" t="s">
        <v>8</v>
      </c>
      <c r="J67" s="375" t="s">
        <v>8</v>
      </c>
    </row>
    <row r="68" spans="3:10" ht="15.95" customHeight="1" x14ac:dyDescent="0.2">
      <c r="C68" s="47"/>
      <c r="D68" s="604" t="s">
        <v>58</v>
      </c>
      <c r="E68" s="340">
        <v>7</v>
      </c>
      <c r="F68" s="354" t="s">
        <v>175</v>
      </c>
      <c r="G68" s="354" t="s">
        <v>175</v>
      </c>
      <c r="H68" s="354" t="s">
        <v>175</v>
      </c>
      <c r="I68" s="354" t="s">
        <v>175</v>
      </c>
      <c r="J68" s="355" t="s">
        <v>175</v>
      </c>
    </row>
    <row r="69" spans="3:10" ht="15.95" customHeight="1" x14ac:dyDescent="0.2">
      <c r="C69" s="47"/>
      <c r="D69" s="608" t="s">
        <v>38</v>
      </c>
      <c r="E69" s="386">
        <v>2</v>
      </c>
      <c r="F69" s="375" t="s">
        <v>175</v>
      </c>
      <c r="G69" s="354" t="s">
        <v>175</v>
      </c>
      <c r="H69" s="354" t="s">
        <v>175</v>
      </c>
      <c r="I69" s="354" t="s">
        <v>175</v>
      </c>
      <c r="J69" s="355" t="s">
        <v>175</v>
      </c>
    </row>
    <row r="70" spans="3:10" ht="15.95" customHeight="1" x14ac:dyDescent="0.2">
      <c r="C70" s="47"/>
      <c r="D70" s="249" t="s">
        <v>146</v>
      </c>
      <c r="E70" s="377">
        <v>12</v>
      </c>
      <c r="F70" s="378">
        <v>66.7</v>
      </c>
      <c r="G70" s="378">
        <v>0</v>
      </c>
      <c r="H70" s="378">
        <v>100</v>
      </c>
      <c r="I70" s="378">
        <v>0</v>
      </c>
      <c r="J70" s="378">
        <v>0</v>
      </c>
    </row>
    <row r="71" spans="3:10" ht="15.95" customHeight="1" x14ac:dyDescent="0.2">
      <c r="C71" s="47"/>
      <c r="D71" s="254" t="s">
        <v>170</v>
      </c>
      <c r="E71" s="373">
        <v>23</v>
      </c>
      <c r="F71" s="375">
        <v>26.1</v>
      </c>
      <c r="G71" s="375">
        <v>30.4</v>
      </c>
      <c r="H71" s="375">
        <v>65.2</v>
      </c>
      <c r="I71" s="375">
        <v>4.3</v>
      </c>
      <c r="J71" s="375">
        <v>0</v>
      </c>
    </row>
    <row r="72" spans="3:10" ht="15.95" customHeight="1" x14ac:dyDescent="0.2">
      <c r="C72" s="48"/>
      <c r="D72" s="257" t="s">
        <v>99</v>
      </c>
      <c r="E72" s="385">
        <v>3</v>
      </c>
      <c r="F72" s="456">
        <v>0</v>
      </c>
      <c r="G72" s="456">
        <v>0</v>
      </c>
      <c r="H72" s="456">
        <v>100</v>
      </c>
      <c r="I72" s="456">
        <v>0</v>
      </c>
      <c r="J72" s="456">
        <v>0</v>
      </c>
    </row>
    <row r="73" spans="3:10" ht="15.95" customHeight="1" x14ac:dyDescent="0.2">
      <c r="C73" s="41" t="s">
        <v>141</v>
      </c>
      <c r="D73" s="61"/>
      <c r="E73" s="29"/>
      <c r="F73" s="51"/>
      <c r="G73" s="51"/>
      <c r="H73" s="51"/>
    </row>
    <row r="74" spans="3:10" ht="15.95" customHeight="1" x14ac:dyDescent="0.2">
      <c r="C74" s="73" t="s">
        <v>64</v>
      </c>
      <c r="D74" s="62"/>
      <c r="E74" s="29"/>
      <c r="F74" s="151"/>
      <c r="G74" s="51"/>
      <c r="H74" s="51"/>
    </row>
    <row r="75" spans="3:10" ht="15.95" customHeight="1" x14ac:dyDescent="0.2">
      <c r="C75" s="185"/>
      <c r="D75" s="62"/>
      <c r="E75" s="29"/>
      <c r="F75" s="51"/>
      <c r="G75" s="51"/>
      <c r="H75" s="51"/>
    </row>
    <row r="76" spans="3:10" ht="15.95" customHeight="1" x14ac:dyDescent="0.2">
      <c r="C76" s="73"/>
      <c r="D76" s="62"/>
      <c r="E76" s="29"/>
      <c r="F76" s="51"/>
      <c r="G76" s="51"/>
      <c r="H76" s="51"/>
    </row>
    <row r="77" spans="3:10" ht="15.95" customHeight="1" x14ac:dyDescent="0.2">
      <c r="C77" s="73"/>
      <c r="D77" s="62"/>
      <c r="E77" s="29"/>
      <c r="F77" s="51"/>
      <c r="G77" s="51"/>
      <c r="H77" s="51"/>
    </row>
    <row r="78" spans="3:10" ht="15.95" customHeight="1" x14ac:dyDescent="0.2">
      <c r="C78" s="73"/>
      <c r="D78" s="62"/>
      <c r="E78" s="29"/>
      <c r="F78" s="51"/>
      <c r="G78" s="51"/>
      <c r="H78" s="51"/>
    </row>
    <row r="79" spans="3:10" ht="15.95" customHeight="1" x14ac:dyDescent="0.2">
      <c r="C79" s="73"/>
      <c r="D79" s="62"/>
      <c r="E79" s="29"/>
      <c r="F79" s="51"/>
      <c r="G79" s="51"/>
      <c r="H79" s="51"/>
    </row>
    <row r="80" spans="3:10" ht="15.95" customHeight="1" x14ac:dyDescent="0.2">
      <c r="C80" s="73"/>
      <c r="D80" s="62"/>
      <c r="E80" s="29"/>
      <c r="F80" s="51"/>
      <c r="G80" s="51"/>
      <c r="H80" s="51"/>
    </row>
    <row r="81" spans="1:13" ht="15.95" customHeight="1" x14ac:dyDescent="0.2">
      <c r="C81" s="73"/>
      <c r="D81" s="62"/>
      <c r="E81" s="29"/>
      <c r="F81" s="51"/>
      <c r="G81" s="51"/>
      <c r="H81" s="51"/>
    </row>
    <row r="82" spans="1:13" ht="15.95" customHeight="1" x14ac:dyDescent="0.2">
      <c r="C82" s="73"/>
      <c r="D82" s="62"/>
      <c r="E82" s="29"/>
      <c r="F82" s="51"/>
      <c r="G82" s="51"/>
      <c r="H82" s="51"/>
    </row>
    <row r="83" spans="1:13" ht="15.95" customHeight="1" x14ac:dyDescent="0.2">
      <c r="C83" s="73"/>
      <c r="D83" s="62"/>
      <c r="E83" s="29"/>
      <c r="F83" s="51"/>
      <c r="G83" s="51"/>
      <c r="H83" s="51"/>
    </row>
    <row r="84" spans="1:13" ht="15.75" customHeight="1" x14ac:dyDescent="0.2">
      <c r="C84" s="73"/>
      <c r="D84" s="62"/>
      <c r="E84" s="29"/>
      <c r="F84" s="51"/>
      <c r="G84" s="51"/>
      <c r="H84" s="51"/>
    </row>
    <row r="85" spans="1:13" ht="15.95" customHeight="1" x14ac:dyDescent="0.2">
      <c r="C85" s="149"/>
      <c r="D85" s="148"/>
      <c r="E85" s="144"/>
      <c r="F85" s="150"/>
      <c r="G85" s="150"/>
      <c r="H85" s="150"/>
      <c r="I85" s="144"/>
      <c r="J85" s="144"/>
      <c r="K85" s="144"/>
    </row>
    <row r="86" spans="1:13" ht="15.95" customHeight="1" x14ac:dyDescent="0.2">
      <c r="C86" s="73"/>
      <c r="D86" s="61"/>
      <c r="E86" s="29"/>
      <c r="F86" s="51"/>
      <c r="G86" s="51"/>
      <c r="H86" s="51"/>
      <c r="I86" s="29"/>
      <c r="J86" s="29"/>
      <c r="K86" s="29"/>
    </row>
    <row r="87" spans="1:13" s="29" customFormat="1" ht="14.25" customHeight="1" x14ac:dyDescent="0.2"/>
    <row r="88" spans="1:13" s="29" customFormat="1" ht="14.25" customHeight="1" x14ac:dyDescent="0.2"/>
    <row r="89" spans="1:13" ht="14.25" customHeight="1" x14ac:dyDescent="0.2">
      <c r="B89" s="29"/>
      <c r="C89" s="29"/>
      <c r="D89" s="29"/>
      <c r="E89" s="29"/>
      <c r="F89" s="29"/>
      <c r="G89" s="29"/>
      <c r="H89" s="29"/>
      <c r="I89" s="29"/>
      <c r="J89" s="29"/>
      <c r="K89" s="29"/>
    </row>
    <row r="90" spans="1:13" ht="7.5" customHeight="1" x14ac:dyDescent="0.2">
      <c r="B90" s="29"/>
      <c r="C90" s="32"/>
      <c r="D90" s="32"/>
      <c r="E90" s="32"/>
      <c r="F90" s="32"/>
      <c r="G90" s="32"/>
      <c r="H90" s="32"/>
      <c r="I90" s="32"/>
      <c r="J90" s="32"/>
      <c r="K90" s="32"/>
    </row>
    <row r="91" spans="1:13" ht="15.95" customHeight="1" x14ac:dyDescent="0.2"/>
    <row r="92" spans="1:13" ht="15.95" customHeight="1" x14ac:dyDescent="0.2"/>
    <row r="93" spans="1:13" ht="6.95" customHeight="1" x14ac:dyDescent="0.2"/>
    <row r="94" spans="1:13" ht="15.95" customHeight="1" x14ac:dyDescent="0.2">
      <c r="C94" s="731"/>
      <c r="D94" s="732"/>
      <c r="E94" s="735"/>
      <c r="F94" s="617" t="s">
        <v>153</v>
      </c>
      <c r="G94" s="617"/>
      <c r="H94" s="617"/>
      <c r="I94" s="617"/>
      <c r="J94" s="618"/>
    </row>
    <row r="95" spans="1:13" ht="37.5" customHeight="1" x14ac:dyDescent="0.2">
      <c r="C95" s="733"/>
      <c r="D95" s="734"/>
      <c r="E95" s="736"/>
      <c r="F95" s="372" t="s">
        <v>157</v>
      </c>
      <c r="G95" s="372" t="s">
        <v>159</v>
      </c>
      <c r="H95" s="372" t="s">
        <v>154</v>
      </c>
      <c r="I95" s="372" t="s">
        <v>160</v>
      </c>
      <c r="J95" s="372" t="s">
        <v>161</v>
      </c>
      <c r="M95" s="63"/>
    </row>
    <row r="96" spans="1:13" ht="15.95" customHeight="1" x14ac:dyDescent="0.2">
      <c r="A96" s="63"/>
      <c r="C96" s="46"/>
      <c r="D96" s="249" t="s">
        <v>10</v>
      </c>
      <c r="E96" s="386">
        <v>4</v>
      </c>
      <c r="F96" s="374">
        <v>25</v>
      </c>
      <c r="G96" s="374">
        <v>0</v>
      </c>
      <c r="H96" s="374">
        <v>100</v>
      </c>
      <c r="I96" s="374">
        <v>0</v>
      </c>
      <c r="J96" s="374">
        <v>50</v>
      </c>
    </row>
    <row r="97" spans="3:10" ht="15.95" customHeight="1" x14ac:dyDescent="0.2">
      <c r="C97" s="47"/>
      <c r="D97" s="253" t="s">
        <v>73</v>
      </c>
      <c r="E97" s="255">
        <v>3</v>
      </c>
      <c r="F97" s="356">
        <v>66.7</v>
      </c>
      <c r="G97" s="356">
        <v>0</v>
      </c>
      <c r="H97" s="356">
        <v>100</v>
      </c>
      <c r="I97" s="356">
        <v>0</v>
      </c>
      <c r="J97" s="356">
        <v>33.299999999999997</v>
      </c>
    </row>
    <row r="98" spans="3:10" ht="15.95" customHeight="1" x14ac:dyDescent="0.2">
      <c r="C98" s="47"/>
      <c r="D98" s="254" t="s">
        <v>15</v>
      </c>
      <c r="E98" s="255">
        <v>3</v>
      </c>
      <c r="F98" s="356">
        <v>0</v>
      </c>
      <c r="G98" s="356">
        <v>0</v>
      </c>
      <c r="H98" s="356">
        <v>100</v>
      </c>
      <c r="I98" s="356">
        <v>0</v>
      </c>
      <c r="J98" s="356">
        <v>0</v>
      </c>
    </row>
    <row r="99" spans="3:10" ht="15.95" customHeight="1" x14ac:dyDescent="0.2">
      <c r="C99" s="47"/>
      <c r="D99" s="253" t="s">
        <v>74</v>
      </c>
      <c r="E99" s="256" t="s">
        <v>118</v>
      </c>
      <c r="F99" s="252" t="s">
        <v>118</v>
      </c>
      <c r="G99" s="252" t="s">
        <v>118</v>
      </c>
      <c r="H99" s="252" t="s">
        <v>118</v>
      </c>
      <c r="I99" s="252" t="s">
        <v>118</v>
      </c>
      <c r="J99" s="252" t="s">
        <v>118</v>
      </c>
    </row>
    <row r="100" spans="3:10" ht="15.95" customHeight="1" x14ac:dyDescent="0.2">
      <c r="C100" s="47"/>
      <c r="D100" s="254" t="s">
        <v>20</v>
      </c>
      <c r="E100" s="419">
        <v>3</v>
      </c>
      <c r="F100" s="420">
        <v>0</v>
      </c>
      <c r="G100" s="420">
        <v>0</v>
      </c>
      <c r="H100" s="420">
        <v>100</v>
      </c>
      <c r="I100" s="420">
        <v>0</v>
      </c>
      <c r="J100" s="381">
        <v>0</v>
      </c>
    </row>
    <row r="101" spans="3:10" ht="15.95" customHeight="1" x14ac:dyDescent="0.2">
      <c r="C101" s="47"/>
      <c r="D101" s="254" t="s">
        <v>21</v>
      </c>
      <c r="E101" s="386" t="s">
        <v>175</v>
      </c>
      <c r="F101" s="375" t="s">
        <v>175</v>
      </c>
      <c r="G101" s="375" t="s">
        <v>175</v>
      </c>
      <c r="H101" s="375" t="s">
        <v>175</v>
      </c>
      <c r="I101" s="375" t="s">
        <v>175</v>
      </c>
      <c r="J101" s="375" t="s">
        <v>175</v>
      </c>
    </row>
    <row r="102" spans="3:10" ht="15.95" customHeight="1" x14ac:dyDescent="0.2">
      <c r="C102" s="47"/>
      <c r="D102" s="254" t="s">
        <v>23</v>
      </c>
      <c r="E102" s="345">
        <v>3</v>
      </c>
      <c r="F102" s="381">
        <v>0</v>
      </c>
      <c r="G102" s="381">
        <v>0</v>
      </c>
      <c r="H102" s="381">
        <v>100</v>
      </c>
      <c r="I102" s="381">
        <v>0</v>
      </c>
      <c r="J102" s="381">
        <v>0</v>
      </c>
    </row>
    <row r="103" spans="3:10" ht="15.95" customHeight="1" x14ac:dyDescent="0.2">
      <c r="C103" s="47"/>
      <c r="D103" s="254" t="s">
        <v>25</v>
      </c>
      <c r="E103" s="345">
        <v>1</v>
      </c>
      <c r="F103" s="381">
        <v>0</v>
      </c>
      <c r="G103" s="381">
        <v>0</v>
      </c>
      <c r="H103" s="381">
        <v>100</v>
      </c>
      <c r="I103" s="381">
        <v>0</v>
      </c>
      <c r="J103" s="381">
        <v>0</v>
      </c>
    </row>
    <row r="104" spans="3:10" ht="15.95" customHeight="1" x14ac:dyDescent="0.2">
      <c r="C104" s="47"/>
      <c r="D104" s="254" t="s">
        <v>28</v>
      </c>
      <c r="E104" s="419">
        <v>1</v>
      </c>
      <c r="F104" s="381">
        <v>0</v>
      </c>
      <c r="G104" s="381">
        <v>0</v>
      </c>
      <c r="H104" s="381">
        <v>100</v>
      </c>
      <c r="I104" s="381">
        <v>0</v>
      </c>
      <c r="J104" s="381">
        <v>0</v>
      </c>
    </row>
    <row r="105" spans="3:10" ht="15.95" customHeight="1" x14ac:dyDescent="0.2">
      <c r="C105" s="47"/>
      <c r="D105" s="254" t="s">
        <v>30</v>
      </c>
      <c r="E105" s="345">
        <v>0</v>
      </c>
      <c r="F105" s="381" t="s">
        <v>8</v>
      </c>
      <c r="G105" s="381" t="s">
        <v>8</v>
      </c>
      <c r="H105" s="381" t="s">
        <v>8</v>
      </c>
      <c r="I105" s="381" t="s">
        <v>8</v>
      </c>
      <c r="J105" s="381" t="s">
        <v>8</v>
      </c>
    </row>
    <row r="106" spans="3:10" ht="15.95" customHeight="1" x14ac:dyDescent="0.2">
      <c r="C106" s="47"/>
      <c r="D106" s="254" t="s">
        <v>31</v>
      </c>
      <c r="E106" s="345">
        <v>5</v>
      </c>
      <c r="F106" s="381">
        <v>80</v>
      </c>
      <c r="G106" s="381">
        <v>60</v>
      </c>
      <c r="H106" s="381">
        <v>40</v>
      </c>
      <c r="I106" s="381">
        <v>0</v>
      </c>
      <c r="J106" s="381">
        <v>0</v>
      </c>
    </row>
    <row r="107" spans="3:10" ht="15.95" customHeight="1" x14ac:dyDescent="0.2">
      <c r="C107" s="47"/>
      <c r="D107" s="254" t="s">
        <v>32</v>
      </c>
      <c r="E107" s="345" t="s">
        <v>175</v>
      </c>
      <c r="F107" s="381" t="s">
        <v>8</v>
      </c>
      <c r="G107" s="381" t="s">
        <v>8</v>
      </c>
      <c r="H107" s="381" t="s">
        <v>8</v>
      </c>
      <c r="I107" s="381" t="s">
        <v>8</v>
      </c>
      <c r="J107" s="381" t="s">
        <v>8</v>
      </c>
    </row>
    <row r="108" spans="3:10" ht="15.95" customHeight="1" x14ac:dyDescent="0.2">
      <c r="C108" s="47"/>
      <c r="D108" s="341" t="s">
        <v>33</v>
      </c>
      <c r="E108" s="609" t="s">
        <v>175</v>
      </c>
      <c r="F108" s="381" t="s">
        <v>8</v>
      </c>
      <c r="G108" s="381" t="s">
        <v>8</v>
      </c>
      <c r="H108" s="381" t="s">
        <v>8</v>
      </c>
      <c r="I108" s="381" t="s">
        <v>8</v>
      </c>
      <c r="J108" s="381" t="s">
        <v>8</v>
      </c>
    </row>
    <row r="109" spans="3:10" ht="15.95" customHeight="1" x14ac:dyDescent="0.2">
      <c r="C109" s="47"/>
      <c r="D109" s="604" t="s">
        <v>58</v>
      </c>
      <c r="E109" s="343">
        <v>0</v>
      </c>
      <c r="F109" s="610" t="s">
        <v>8</v>
      </c>
      <c r="G109" s="610" t="s">
        <v>8</v>
      </c>
      <c r="H109" s="610" t="s">
        <v>8</v>
      </c>
      <c r="I109" s="610" t="s">
        <v>8</v>
      </c>
      <c r="J109" s="610" t="s">
        <v>8</v>
      </c>
    </row>
    <row r="110" spans="3:10" ht="15.95" customHeight="1" x14ac:dyDescent="0.2">
      <c r="C110" s="47"/>
      <c r="D110" s="254" t="s">
        <v>38</v>
      </c>
      <c r="E110" s="345">
        <v>2</v>
      </c>
      <c r="F110" s="381">
        <v>0</v>
      </c>
      <c r="G110" s="381">
        <v>0</v>
      </c>
      <c r="H110" s="381">
        <v>100</v>
      </c>
      <c r="I110" s="381">
        <v>0</v>
      </c>
      <c r="J110" s="381">
        <v>0</v>
      </c>
    </row>
    <row r="111" spans="3:10" ht="15.95" customHeight="1" x14ac:dyDescent="0.2">
      <c r="C111" s="47"/>
      <c r="D111" s="342" t="s">
        <v>146</v>
      </c>
      <c r="E111" s="379">
        <v>0</v>
      </c>
      <c r="F111" s="380" t="s">
        <v>8</v>
      </c>
      <c r="G111" s="380" t="s">
        <v>8</v>
      </c>
      <c r="H111" s="380" t="s">
        <v>8</v>
      </c>
      <c r="I111" s="380" t="s">
        <v>8</v>
      </c>
      <c r="J111" s="380" t="s">
        <v>8</v>
      </c>
    </row>
    <row r="112" spans="3:10" ht="15.95" customHeight="1" x14ac:dyDescent="0.2">
      <c r="C112" s="47"/>
      <c r="D112" s="338" t="s">
        <v>170</v>
      </c>
      <c r="E112" s="419">
        <v>3</v>
      </c>
      <c r="F112" s="420">
        <v>0</v>
      </c>
      <c r="G112" s="420">
        <v>0</v>
      </c>
      <c r="H112" s="420">
        <v>100</v>
      </c>
      <c r="I112" s="381">
        <v>0</v>
      </c>
      <c r="J112" s="381">
        <v>0</v>
      </c>
    </row>
    <row r="113" spans="3:11" ht="15.95" customHeight="1" x14ac:dyDescent="0.2">
      <c r="C113" s="48"/>
      <c r="D113" s="257" t="s">
        <v>99</v>
      </c>
      <c r="E113" s="421">
        <v>2</v>
      </c>
      <c r="F113" s="611">
        <v>0</v>
      </c>
      <c r="G113" s="611">
        <v>0</v>
      </c>
      <c r="H113" s="611">
        <v>100</v>
      </c>
      <c r="I113" s="696">
        <v>0</v>
      </c>
      <c r="J113" s="697">
        <v>0</v>
      </c>
    </row>
    <row r="114" spans="3:11" ht="15.95" customHeight="1" x14ac:dyDescent="0.2">
      <c r="C114" s="41" t="s">
        <v>141</v>
      </c>
      <c r="D114" s="61"/>
      <c r="E114" s="29"/>
      <c r="F114" s="51"/>
      <c r="G114" s="51"/>
      <c r="H114" s="51"/>
      <c r="I114" s="144"/>
    </row>
    <row r="115" spans="3:11" ht="15.95" customHeight="1" x14ac:dyDescent="0.2">
      <c r="C115" s="73" t="s">
        <v>64</v>
      </c>
      <c r="D115" s="62"/>
      <c r="E115" s="29"/>
      <c r="F115" s="51"/>
      <c r="G115" s="51"/>
      <c r="H115" s="51"/>
    </row>
    <row r="116" spans="3:11" ht="15.95" customHeight="1" x14ac:dyDescent="0.2"/>
    <row r="117" spans="3:11" ht="15.95" customHeight="1" x14ac:dyDescent="0.2"/>
    <row r="118" spans="3:11" ht="15.95" customHeight="1" x14ac:dyDescent="0.2"/>
    <row r="119" spans="3:11" ht="15.95" customHeight="1" x14ac:dyDescent="0.2"/>
    <row r="120" spans="3:11" ht="15.95" customHeight="1" x14ac:dyDescent="0.2"/>
    <row r="121" spans="3:11" ht="15.75" customHeight="1" x14ac:dyDescent="0.2"/>
    <row r="122" spans="3:11" ht="15.95" customHeight="1" x14ac:dyDescent="0.2"/>
    <row r="123" spans="3:11" ht="15.95" customHeight="1" x14ac:dyDescent="0.2"/>
    <row r="124" spans="3:11" ht="15.95" customHeight="1" x14ac:dyDescent="0.2"/>
    <row r="125" spans="3:11" ht="15.95" customHeight="1" x14ac:dyDescent="0.2"/>
    <row r="126" spans="3:11" ht="15.75" customHeight="1" x14ac:dyDescent="0.2">
      <c r="C126" s="144"/>
      <c r="D126" s="144"/>
      <c r="E126" s="144"/>
      <c r="F126" s="144"/>
      <c r="G126" s="144"/>
      <c r="H126" s="144"/>
      <c r="I126" s="144"/>
      <c r="J126" s="144"/>
      <c r="K126" s="144"/>
    </row>
    <row r="127" spans="3:11" ht="15.75" customHeight="1" x14ac:dyDescent="0.2">
      <c r="C127" s="29"/>
      <c r="D127" s="29"/>
      <c r="E127" s="29"/>
      <c r="F127" s="29"/>
      <c r="G127" s="29"/>
      <c r="H127" s="29"/>
      <c r="I127" s="29"/>
      <c r="J127" s="29"/>
      <c r="K127" s="29"/>
    </row>
    <row r="128" spans="3:11" ht="15.75" customHeight="1" x14ac:dyDescent="0.2"/>
    <row r="129" spans="3:11" ht="15.75" customHeight="1" x14ac:dyDescent="0.2">
      <c r="C129" s="29"/>
      <c r="D129" s="29"/>
      <c r="E129" s="29"/>
      <c r="F129" s="29"/>
      <c r="G129" s="29"/>
      <c r="H129" s="29"/>
      <c r="I129" s="29"/>
      <c r="J129" s="29"/>
    </row>
    <row r="130" spans="3:11" ht="15.75" customHeight="1" x14ac:dyDescent="0.2">
      <c r="C130" s="32"/>
      <c r="D130" s="32"/>
      <c r="E130" s="32"/>
      <c r="F130" s="32"/>
      <c r="G130" s="32"/>
      <c r="H130" s="32"/>
      <c r="I130" s="32"/>
      <c r="J130" s="32"/>
      <c r="K130" s="32"/>
    </row>
    <row r="131" spans="3:11" ht="15.95" customHeight="1" x14ac:dyDescent="0.2"/>
    <row r="132" spans="3:11" ht="15.95" customHeight="1" x14ac:dyDescent="0.2"/>
    <row r="133" spans="3:11" ht="6.75" customHeight="1" x14ac:dyDescent="0.2"/>
    <row r="134" spans="3:11" ht="15.95" customHeight="1" x14ac:dyDescent="0.2">
      <c r="C134" s="731"/>
      <c r="D134" s="732"/>
      <c r="E134" s="735"/>
      <c r="F134" s="617" t="s">
        <v>153</v>
      </c>
      <c r="G134" s="617"/>
      <c r="H134" s="617"/>
      <c r="I134" s="617"/>
      <c r="J134" s="618"/>
    </row>
    <row r="135" spans="3:11" ht="37.5" customHeight="1" x14ac:dyDescent="0.2">
      <c r="C135" s="733"/>
      <c r="D135" s="734"/>
      <c r="E135" s="736"/>
      <c r="F135" s="372" t="s">
        <v>157</v>
      </c>
      <c r="G135" s="372" t="s">
        <v>159</v>
      </c>
      <c r="H135" s="372" t="s">
        <v>154</v>
      </c>
      <c r="I135" s="372" t="s">
        <v>160</v>
      </c>
      <c r="J135" s="372" t="s">
        <v>161</v>
      </c>
    </row>
    <row r="136" spans="3:11" ht="15.95" customHeight="1" x14ac:dyDescent="0.2">
      <c r="C136" s="46"/>
      <c r="D136" s="249" t="s">
        <v>10</v>
      </c>
      <c r="E136" s="386">
        <v>4</v>
      </c>
      <c r="F136" s="374">
        <v>0</v>
      </c>
      <c r="G136" s="374">
        <v>0</v>
      </c>
      <c r="H136" s="374">
        <v>100</v>
      </c>
      <c r="I136" s="374">
        <v>0</v>
      </c>
      <c r="J136" s="374">
        <v>25</v>
      </c>
    </row>
    <row r="137" spans="3:11" ht="15.95" customHeight="1" x14ac:dyDescent="0.2">
      <c r="C137" s="47"/>
      <c r="D137" s="253" t="s">
        <v>73</v>
      </c>
      <c r="E137" s="255">
        <v>7</v>
      </c>
      <c r="F137" s="356">
        <v>28.6</v>
      </c>
      <c r="G137" s="356">
        <v>0</v>
      </c>
      <c r="H137" s="356">
        <v>100</v>
      </c>
      <c r="I137" s="356">
        <v>0</v>
      </c>
      <c r="J137" s="356">
        <v>28.6</v>
      </c>
    </row>
    <row r="138" spans="3:11" ht="15.95" customHeight="1" x14ac:dyDescent="0.2">
      <c r="C138" s="47"/>
      <c r="D138" s="254" t="s">
        <v>15</v>
      </c>
      <c r="E138" s="419">
        <v>1</v>
      </c>
      <c r="F138" s="356">
        <v>0</v>
      </c>
      <c r="G138" s="356">
        <v>0</v>
      </c>
      <c r="H138" s="356">
        <v>100</v>
      </c>
      <c r="I138" s="356">
        <v>0</v>
      </c>
      <c r="J138" s="356">
        <v>0</v>
      </c>
    </row>
    <row r="139" spans="3:11" ht="15.95" customHeight="1" x14ac:dyDescent="0.2">
      <c r="C139" s="47"/>
      <c r="D139" s="253" t="s">
        <v>74</v>
      </c>
      <c r="E139" s="256" t="s">
        <v>118</v>
      </c>
      <c r="F139" s="252" t="s">
        <v>118</v>
      </c>
      <c r="G139" s="252" t="s">
        <v>118</v>
      </c>
      <c r="H139" s="252" t="s">
        <v>118</v>
      </c>
      <c r="I139" s="252" t="s">
        <v>118</v>
      </c>
      <c r="J139" s="252" t="s">
        <v>118</v>
      </c>
    </row>
    <row r="140" spans="3:11" ht="15.95" customHeight="1" x14ac:dyDescent="0.2">
      <c r="C140" s="47"/>
      <c r="D140" s="254" t="s">
        <v>20</v>
      </c>
      <c r="E140" s="419">
        <v>3</v>
      </c>
      <c r="F140" s="356">
        <v>0</v>
      </c>
      <c r="G140" s="356">
        <v>0</v>
      </c>
      <c r="H140" s="356">
        <v>100</v>
      </c>
      <c r="I140" s="356">
        <v>0</v>
      </c>
      <c r="J140" s="356">
        <v>100</v>
      </c>
    </row>
    <row r="141" spans="3:11" ht="15.95" customHeight="1" x14ac:dyDescent="0.2">
      <c r="C141" s="47"/>
      <c r="D141" s="254" t="s">
        <v>21</v>
      </c>
      <c r="E141" s="386" t="s">
        <v>175</v>
      </c>
      <c r="F141" s="375" t="s">
        <v>175</v>
      </c>
      <c r="G141" s="375" t="s">
        <v>175</v>
      </c>
      <c r="H141" s="375" t="s">
        <v>175</v>
      </c>
      <c r="I141" s="375" t="s">
        <v>175</v>
      </c>
      <c r="J141" s="375" t="s">
        <v>175</v>
      </c>
    </row>
    <row r="142" spans="3:11" ht="15.95" customHeight="1" x14ac:dyDescent="0.2">
      <c r="C142" s="47"/>
      <c r="D142" s="254" t="s">
        <v>23</v>
      </c>
      <c r="E142" s="345">
        <v>1</v>
      </c>
      <c r="F142" s="381">
        <v>0</v>
      </c>
      <c r="G142" s="381">
        <v>0</v>
      </c>
      <c r="H142" s="381">
        <v>100</v>
      </c>
      <c r="I142" s="381">
        <v>0</v>
      </c>
      <c r="J142" s="381">
        <v>0</v>
      </c>
    </row>
    <row r="143" spans="3:11" ht="15.95" customHeight="1" x14ac:dyDescent="0.2">
      <c r="C143" s="47"/>
      <c r="D143" s="254" t="s">
        <v>25</v>
      </c>
      <c r="E143" s="345">
        <v>0</v>
      </c>
      <c r="F143" s="381" t="s">
        <v>8</v>
      </c>
      <c r="G143" s="381" t="s">
        <v>8</v>
      </c>
      <c r="H143" s="381" t="s">
        <v>8</v>
      </c>
      <c r="I143" s="381" t="s">
        <v>8</v>
      </c>
      <c r="J143" s="381" t="s">
        <v>8</v>
      </c>
    </row>
    <row r="144" spans="3:11" ht="15.95" customHeight="1" x14ac:dyDescent="0.2">
      <c r="C144" s="47"/>
      <c r="D144" s="254" t="s">
        <v>28</v>
      </c>
      <c r="E144" s="419">
        <v>1</v>
      </c>
      <c r="F144" s="381">
        <v>0</v>
      </c>
      <c r="G144" s="381">
        <v>100</v>
      </c>
      <c r="H144" s="356">
        <v>0</v>
      </c>
      <c r="I144" s="381">
        <v>0</v>
      </c>
      <c r="J144" s="381">
        <v>0</v>
      </c>
    </row>
    <row r="145" spans="3:10" ht="15.95" customHeight="1" x14ac:dyDescent="0.2">
      <c r="C145" s="47"/>
      <c r="D145" s="254" t="s">
        <v>30</v>
      </c>
      <c r="E145" s="345">
        <v>0</v>
      </c>
      <c r="F145" s="381" t="s">
        <v>8</v>
      </c>
      <c r="G145" s="381" t="s">
        <v>8</v>
      </c>
      <c r="H145" s="381" t="s">
        <v>8</v>
      </c>
      <c r="I145" s="381" t="s">
        <v>8</v>
      </c>
      <c r="J145" s="381" t="s">
        <v>8</v>
      </c>
    </row>
    <row r="146" spans="3:10" ht="15.95" customHeight="1" x14ac:dyDescent="0.2">
      <c r="C146" s="47"/>
      <c r="D146" s="254" t="s">
        <v>31</v>
      </c>
      <c r="E146" s="345">
        <v>1</v>
      </c>
      <c r="F146" s="381">
        <v>100</v>
      </c>
      <c r="G146" s="381">
        <v>0</v>
      </c>
      <c r="H146" s="381">
        <v>100</v>
      </c>
      <c r="I146" s="381">
        <v>0</v>
      </c>
      <c r="J146" s="381">
        <v>0</v>
      </c>
    </row>
    <row r="147" spans="3:10" ht="15.95" customHeight="1" x14ac:dyDescent="0.2">
      <c r="C147" s="47"/>
      <c r="D147" s="254" t="s">
        <v>32</v>
      </c>
      <c r="E147" s="345" t="s">
        <v>175</v>
      </c>
      <c r="F147" s="381" t="s">
        <v>8</v>
      </c>
      <c r="G147" s="381" t="s">
        <v>8</v>
      </c>
      <c r="H147" s="381" t="s">
        <v>8</v>
      </c>
      <c r="I147" s="381" t="s">
        <v>8</v>
      </c>
      <c r="J147" s="381" t="s">
        <v>8</v>
      </c>
    </row>
    <row r="148" spans="3:10" ht="15.95" customHeight="1" x14ac:dyDescent="0.2">
      <c r="C148" s="47"/>
      <c r="D148" s="341" t="s">
        <v>33</v>
      </c>
      <c r="E148" s="609" t="s">
        <v>175</v>
      </c>
      <c r="F148" s="610" t="s">
        <v>8</v>
      </c>
      <c r="G148" s="610" t="s">
        <v>8</v>
      </c>
      <c r="H148" s="610" t="s">
        <v>8</v>
      </c>
      <c r="I148" s="610" t="s">
        <v>8</v>
      </c>
      <c r="J148" s="610" t="s">
        <v>8</v>
      </c>
    </row>
    <row r="149" spans="3:10" ht="15.95" customHeight="1" x14ac:dyDescent="0.2">
      <c r="C149" s="47"/>
      <c r="D149" s="604" t="s">
        <v>58</v>
      </c>
      <c r="E149" s="343">
        <v>2</v>
      </c>
      <c r="F149" s="382" t="s">
        <v>175</v>
      </c>
      <c r="G149" s="382" t="s">
        <v>175</v>
      </c>
      <c r="H149" s="382" t="s">
        <v>175</v>
      </c>
      <c r="I149" s="382" t="s">
        <v>175</v>
      </c>
      <c r="J149" s="382" t="s">
        <v>175</v>
      </c>
    </row>
    <row r="150" spans="3:10" ht="15.95" customHeight="1" x14ac:dyDescent="0.2">
      <c r="C150" s="47"/>
      <c r="D150" s="254" t="s">
        <v>38</v>
      </c>
      <c r="E150" s="345">
        <v>0</v>
      </c>
      <c r="F150" s="381" t="s">
        <v>8</v>
      </c>
      <c r="G150" s="381" t="s">
        <v>8</v>
      </c>
      <c r="H150" s="381" t="s">
        <v>8</v>
      </c>
      <c r="I150" s="381" t="s">
        <v>8</v>
      </c>
      <c r="J150" s="381" t="s">
        <v>8</v>
      </c>
    </row>
    <row r="151" spans="3:10" ht="15.95" customHeight="1" x14ac:dyDescent="0.2">
      <c r="C151" s="47"/>
      <c r="D151" s="342" t="s">
        <v>146</v>
      </c>
      <c r="E151" s="379">
        <v>0</v>
      </c>
      <c r="F151" s="380" t="s">
        <v>8</v>
      </c>
      <c r="G151" s="380" t="s">
        <v>8</v>
      </c>
      <c r="H151" s="380" t="s">
        <v>8</v>
      </c>
      <c r="I151" s="380" t="s">
        <v>8</v>
      </c>
      <c r="J151" s="380" t="s">
        <v>8</v>
      </c>
    </row>
    <row r="152" spans="3:10" ht="15.95" customHeight="1" x14ac:dyDescent="0.2">
      <c r="C152" s="47"/>
      <c r="D152" s="338" t="s">
        <v>170</v>
      </c>
      <c r="E152" s="419">
        <v>1</v>
      </c>
      <c r="F152" s="356">
        <v>0</v>
      </c>
      <c r="G152" s="420" t="s">
        <v>175</v>
      </c>
      <c r="H152" s="381" t="s">
        <v>175</v>
      </c>
      <c r="I152" s="382" t="s">
        <v>175</v>
      </c>
      <c r="J152" s="356">
        <v>0</v>
      </c>
    </row>
    <row r="153" spans="3:10" ht="15.95" customHeight="1" x14ac:dyDescent="0.2">
      <c r="C153" s="48"/>
      <c r="D153" s="257" t="s">
        <v>99</v>
      </c>
      <c r="E153" s="421">
        <v>0</v>
      </c>
      <c r="F153" s="612" t="s">
        <v>8</v>
      </c>
      <c r="G153" s="612" t="s">
        <v>8</v>
      </c>
      <c r="H153" s="612" t="s">
        <v>8</v>
      </c>
      <c r="I153" s="612" t="s">
        <v>8</v>
      </c>
      <c r="J153" s="612" t="s">
        <v>8</v>
      </c>
    </row>
    <row r="154" spans="3:10" ht="15.95" customHeight="1" x14ac:dyDescent="0.2">
      <c r="C154" s="41" t="s">
        <v>141</v>
      </c>
      <c r="D154" s="61"/>
      <c r="E154" s="29"/>
      <c r="F154" s="51"/>
      <c r="G154" s="51"/>
      <c r="H154" s="51"/>
    </row>
    <row r="155" spans="3:10" ht="15.95" customHeight="1" x14ac:dyDescent="0.2">
      <c r="C155" s="73" t="s">
        <v>64</v>
      </c>
      <c r="D155" s="62"/>
      <c r="E155" s="29"/>
      <c r="F155" s="51"/>
      <c r="G155" s="51"/>
      <c r="H155" s="51"/>
    </row>
    <row r="156" spans="3:10" ht="15.95" customHeight="1" x14ac:dyDescent="0.2"/>
    <row r="157" spans="3:10" ht="15.95" customHeight="1" x14ac:dyDescent="0.2"/>
    <row r="158" spans="3:10" ht="15.95" customHeight="1" x14ac:dyDescent="0.2"/>
    <row r="159" spans="3:10" ht="15.95" customHeight="1" x14ac:dyDescent="0.2"/>
    <row r="160" spans="3:10" ht="15.95" customHeight="1" x14ac:dyDescent="0.2"/>
    <row r="161" spans="3:11" ht="15.95" customHeight="1" x14ac:dyDescent="0.2"/>
    <row r="162" spans="3:11" ht="15.95" customHeight="1" x14ac:dyDescent="0.2"/>
    <row r="163" spans="3:11" ht="15.75" customHeight="1" x14ac:dyDescent="0.2"/>
    <row r="164" spans="3:11" ht="15.95" customHeight="1" x14ac:dyDescent="0.2"/>
    <row r="165" spans="3:11" ht="15.95" customHeight="1" x14ac:dyDescent="0.2"/>
    <row r="166" spans="3:11" ht="15.95" customHeight="1" x14ac:dyDescent="0.2">
      <c r="C166" s="144"/>
      <c r="D166" s="144"/>
      <c r="E166" s="144"/>
      <c r="F166" s="144"/>
      <c r="G166" s="144"/>
      <c r="H166" s="144"/>
      <c r="I166" s="144"/>
      <c r="J166" s="144"/>
      <c r="K166" s="144"/>
    </row>
    <row r="167" spans="3:11" ht="15.95" customHeight="1" x14ac:dyDescent="0.2">
      <c r="C167" s="29"/>
      <c r="D167" s="29"/>
      <c r="E167" s="29"/>
      <c r="F167" s="29"/>
      <c r="G167" s="29"/>
      <c r="H167" s="29"/>
      <c r="I167" s="29"/>
      <c r="J167" s="29"/>
      <c r="K167" s="29"/>
    </row>
    <row r="168" spans="3:11" ht="15.95" customHeight="1" x14ac:dyDescent="0.2"/>
    <row r="169" spans="3:11" ht="15.95" customHeight="1" x14ac:dyDescent="0.2">
      <c r="C169" s="29"/>
      <c r="D169" s="29"/>
      <c r="E169" s="29"/>
      <c r="F169" s="29"/>
      <c r="G169" s="29"/>
      <c r="H169" s="29"/>
      <c r="I169" s="29"/>
      <c r="J169" s="29"/>
    </row>
    <row r="170" spans="3:11" ht="15.95" customHeight="1" x14ac:dyDescent="0.2">
      <c r="C170" s="32"/>
      <c r="D170" s="32"/>
      <c r="E170" s="32"/>
      <c r="F170" s="32"/>
      <c r="G170" s="32"/>
      <c r="H170" s="32"/>
      <c r="I170" s="32"/>
      <c r="J170" s="32"/>
      <c r="K170" s="32"/>
    </row>
    <row r="171" spans="3:11" ht="7.5" customHeight="1" x14ac:dyDescent="0.2">
      <c r="C171" s="29"/>
      <c r="D171" s="29"/>
      <c r="E171" s="29"/>
      <c r="F171" s="29"/>
      <c r="G171" s="29"/>
      <c r="H171" s="29"/>
      <c r="I171" s="29"/>
      <c r="J171" s="29"/>
    </row>
    <row r="172" spans="3:11" ht="15.95" customHeight="1" x14ac:dyDescent="0.2"/>
    <row r="173" spans="3:11" ht="15.95" customHeight="1" x14ac:dyDescent="0.2"/>
    <row r="174" spans="3:11" ht="15.95" customHeight="1" x14ac:dyDescent="0.2"/>
    <row r="175" spans="3:11" ht="15.95" customHeight="1" x14ac:dyDescent="0.2"/>
    <row r="176" spans="3:11"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row r="515" ht="15.95" customHeight="1" x14ac:dyDescent="0.2"/>
    <row r="516" ht="15.95" customHeight="1" x14ac:dyDescent="0.2"/>
  </sheetData>
  <mergeCells count="6">
    <mergeCell ref="C53:D54"/>
    <mergeCell ref="E53:E54"/>
    <mergeCell ref="C94:D95"/>
    <mergeCell ref="E94:E95"/>
    <mergeCell ref="C134:D135"/>
    <mergeCell ref="E134:E135"/>
  </mergeCells>
  <pageMargins left="0.6692913385826772" right="0.47244094488188981" top="0.39370078740157483" bottom="0.6692913385826772" header="0" footer="0"/>
  <pageSetup paperSize="9" scale="78" fitToHeight="0" orientation="portrait" r:id="rId1"/>
  <headerFooter alignWithMargins="0"/>
  <rowBreaks count="3" manualBreakCount="3">
    <brk id="49" min="2" max="10" man="1"/>
    <brk id="90" min="2" max="10" man="1"/>
    <brk id="130" min="2" max="10" man="1"/>
  </rowBreaks>
  <ignoredErrors>
    <ignoredError sqref="F17"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21</vt:i4>
      </vt:variant>
    </vt:vector>
  </HeadingPairs>
  <TitlesOfParts>
    <vt:vector size="32" baseType="lpstr">
      <vt:lpstr>NOTA</vt:lpstr>
      <vt:lpstr>&gt;&gt;INDICE&lt;&lt;</vt:lpstr>
      <vt:lpstr>CUADRO_RESUMEN</vt:lpstr>
      <vt:lpstr>FORAL_1 (GENERAL)</vt:lpstr>
      <vt:lpstr>FORAL_2 (V.PAREJA)</vt:lpstr>
      <vt:lpstr>FORAL_3 (V.INTRAFAM.)</vt:lpstr>
      <vt:lpstr>FORAL_4 (V.SEXUAL)</vt:lpstr>
      <vt:lpstr>FORAL_5 (VÍCTIMAS INDIRECTAS)</vt:lpstr>
      <vt:lpstr>FORAL_6 (PERSONAS AGRESORAS)</vt:lpstr>
      <vt:lpstr>FORAL_7 (MENORES)</vt:lpstr>
      <vt:lpstr>MUNICIPIOS_MANCOMUNIDADES</vt:lpstr>
      <vt:lpstr>'&gt;&gt;INDICE&lt;&lt;'!Área_de_impresión</vt:lpstr>
      <vt:lpstr>CUADRO_RESUMEN!Área_de_impresión</vt:lpstr>
      <vt:lpstr>'FORAL_1 (GENERAL)'!Área_de_impresión</vt:lpstr>
      <vt:lpstr>'FORAL_2 (V.PAREJA)'!Área_de_impresión</vt:lpstr>
      <vt:lpstr>'FORAL_3 (V.INTRAFAM.)'!Área_de_impresión</vt:lpstr>
      <vt:lpstr>'FORAL_4 (V.SEXUAL)'!Área_de_impresión</vt:lpstr>
      <vt:lpstr>'FORAL_5 (VÍCTIMAS INDIRECTAS)'!Área_de_impresión</vt:lpstr>
      <vt:lpstr>'FORAL_6 (PERSONAS AGRESORAS)'!Área_de_impresión</vt:lpstr>
      <vt:lpstr>'FORAL_7 (MENORES)'!Área_de_impresión</vt:lpstr>
      <vt:lpstr>MUNICIPIOS_MANCOMUNIDADES!Área_de_impresión</vt:lpstr>
      <vt:lpstr>NOTA!Área_de_impresión</vt:lpstr>
      <vt:lpstr>'&gt;&gt;INDICE&lt;&lt;'!Títulos_a_imprimir</vt:lpstr>
      <vt:lpstr>CUADRO_RESUMEN!Títulos_a_imprimir</vt:lpstr>
      <vt:lpstr>'FORAL_1 (GENERAL)'!Títulos_a_imprimir</vt:lpstr>
      <vt:lpstr>'FORAL_2 (V.PAREJA)'!Títulos_a_imprimir</vt:lpstr>
      <vt:lpstr>'FORAL_3 (V.INTRAFAM.)'!Títulos_a_imprimir</vt:lpstr>
      <vt:lpstr>'FORAL_4 (V.SEXUAL)'!Títulos_a_imprimir</vt:lpstr>
      <vt:lpstr>'FORAL_5 (VÍCTIMAS INDIRECTAS)'!Títulos_a_imprimir</vt:lpstr>
      <vt:lpstr>'FORAL_6 (PERSONAS AGRESORAS)'!Títulos_a_imprimir</vt:lpstr>
      <vt:lpstr>'FORAL_7 (MENORES)'!Títulos_a_imprimir</vt:lpstr>
      <vt:lpstr>MUNICIPIOS_MANCOMUNIDADES!Títulos_a_imprimir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2024-12-17T08:14:33Z</cp:lastPrinted>
  <dcterms:created xsi:type="dcterms:W3CDTF">2009-07-10T13:25:11Z</dcterms:created>
  <dcterms:modified xsi:type="dcterms:W3CDTF">2024-12-17T08:16:15Z</dcterms:modified>
</cp:coreProperties>
</file>