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 tabRatio="631"/>
  </bookViews>
  <sheets>
    <sheet name="&gt;&gt;INDICE&lt;&lt;" sheetId="8" r:id="rId1"/>
    <sheet name="CUADRO_RESUMEN" sheetId="21" r:id="rId2"/>
    <sheet name="FORAL_1 (GENERAL)" sheetId="16" r:id="rId3"/>
    <sheet name="FORAL_2 (V. PAREJA)" sheetId="19" r:id="rId4"/>
    <sheet name="FORAL_3 (V. INTRAFAM.)" sheetId="23" r:id="rId5"/>
    <sheet name="FORAL_4 (V.SEXUAL)" sheetId="18" r:id="rId6"/>
    <sheet name="MUNICIPIOS_MANCOMUNIDADES" sheetId="22" r:id="rId7"/>
  </sheets>
  <definedNames>
    <definedName name="_xlnm.Print_Area" localSheetId="0">'&gt;&gt;INDICE&lt;&lt;'!$C$5:$G$44</definedName>
    <definedName name="_xlnm.Print_Area" localSheetId="1">CUADRO_RESUMEN!$C$12:$J$92</definedName>
    <definedName name="_xlnm.Print_Area" localSheetId="2">'FORAL_1 (GENERAL)'!$C$11:$BJ$22</definedName>
    <definedName name="_xlnm.Print_Area" localSheetId="3">'FORAL_2 (V. PAREJA)'!$C$11:$M$106</definedName>
    <definedName name="_xlnm.Print_Area" localSheetId="4">'FORAL_3 (V. INTRAFAM.)'!$C$11:$M$75</definedName>
    <definedName name="_xlnm.Print_Area" localSheetId="5">'FORAL_4 (V.SEXUAL)'!$C$11:$M$66</definedName>
    <definedName name="_xlnm.Print_Area" localSheetId="6">MUNICIPIOS_MANCOMUNIDADES!$C$9:$K$175</definedName>
    <definedName name="_xlnm.Print_Titles" localSheetId="0">'&gt;&gt;INDICE&lt;&lt;'!$2:$5</definedName>
    <definedName name="_xlnm.Print_Titles" localSheetId="1">CUADRO_RESUMEN!$2:$11</definedName>
    <definedName name="_xlnm.Print_Titles" localSheetId="2">'FORAL_1 (GENERAL)'!$2:$10</definedName>
    <definedName name="_xlnm.Print_Titles" localSheetId="3">'FORAL_2 (V. PAREJA)'!$2:$10</definedName>
    <definedName name="_xlnm.Print_Titles" localSheetId="4">'FORAL_3 (V. INTRAFAM.)'!$2:$10</definedName>
    <definedName name="_xlnm.Print_Titles" localSheetId="5">'FORAL_4 (V.SEXUAL)'!$2:$10</definedName>
    <definedName name="_xlnm.Print_Titles" localSheetId="6">MUNICIPIOS_MANCOMUNIDADES!$2:$8</definedName>
  </definedNames>
  <calcPr calcId="162913"/>
</workbook>
</file>

<file path=xl/calcChain.xml><?xml version="1.0" encoding="utf-8"?>
<calcChain xmlns="http://schemas.openxmlformats.org/spreadsheetml/2006/main">
  <c r="H16" i="18" l="1"/>
  <c r="H52" i="23" l="1"/>
  <c r="I40" i="23" s="1"/>
  <c r="H38" i="19"/>
  <c r="I43" i="19" s="1"/>
  <c r="H16" i="19"/>
  <c r="I82" i="19" s="1"/>
  <c r="G65" i="23"/>
  <c r="H64" i="23" s="1"/>
  <c r="H17" i="23"/>
  <c r="I63" i="23" s="1"/>
  <c r="G60" i="23"/>
  <c r="H32" i="23"/>
  <c r="I25" i="23" s="1"/>
  <c r="G53" i="18"/>
  <c r="G52" i="18" s="1"/>
  <c r="G96" i="19"/>
  <c r="H95" i="19" l="1"/>
  <c r="H82" i="19"/>
  <c r="I87" i="19"/>
  <c r="I14" i="19"/>
  <c r="I15" i="19"/>
  <c r="G56" i="18"/>
  <c r="I62" i="23"/>
  <c r="H60" i="23"/>
  <c r="I94" i="19"/>
  <c r="I91" i="19"/>
  <c r="I90" i="19"/>
  <c r="I93" i="19"/>
  <c r="I78" i="19"/>
  <c r="H92" i="19"/>
  <c r="H77" i="19"/>
  <c r="H81" i="19"/>
  <c r="H89" i="19"/>
  <c r="H83" i="19"/>
  <c r="H88" i="19"/>
  <c r="H86" i="19"/>
  <c r="I88" i="19"/>
  <c r="I75" i="19"/>
  <c r="I84" i="19"/>
  <c r="I76" i="19"/>
  <c r="I80" i="19"/>
  <c r="H76" i="19"/>
  <c r="H75" i="19"/>
  <c r="H80" i="19"/>
  <c r="H63" i="23"/>
  <c r="I60" i="23"/>
  <c r="H62" i="23"/>
  <c r="I61" i="23"/>
  <c r="H61" i="23"/>
  <c r="I64" i="23"/>
  <c r="H59" i="23"/>
  <c r="H65" i="23" s="1"/>
  <c r="I59" i="23"/>
  <c r="I65" i="23" s="1"/>
  <c r="H78" i="19"/>
  <c r="H84" i="19"/>
  <c r="H94" i="19"/>
  <c r="H91" i="19"/>
  <c r="H87" i="19"/>
  <c r="I81" i="19"/>
  <c r="I86" i="19"/>
  <c r="I89" i="19"/>
  <c r="H93" i="19"/>
  <c r="H90" i="19"/>
  <c r="I77" i="19"/>
  <c r="I83" i="19"/>
  <c r="I95" i="19"/>
  <c r="I92" i="19"/>
  <c r="I62" i="19"/>
  <c r="I46" i="19"/>
  <c r="I65" i="19"/>
  <c r="I61" i="19"/>
  <c r="I57" i="19"/>
  <c r="I53" i="19"/>
  <c r="I49" i="19"/>
  <c r="I41" i="19"/>
  <c r="I68" i="19"/>
  <c r="I64" i="19"/>
  <c r="I60" i="19"/>
  <c r="I56" i="19"/>
  <c r="I52" i="19"/>
  <c r="I48" i="19"/>
  <c r="I44" i="19"/>
  <c r="I40" i="19"/>
  <c r="I66" i="19"/>
  <c r="I58" i="19"/>
  <c r="I54" i="19"/>
  <c r="I50" i="19"/>
  <c r="I42" i="19"/>
  <c r="I39" i="19"/>
  <c r="I45" i="19"/>
  <c r="I67" i="19"/>
  <c r="I63" i="19"/>
  <c r="I59" i="19"/>
  <c r="I55" i="19"/>
  <c r="I51" i="19"/>
  <c r="I47" i="19"/>
  <c r="I28" i="23"/>
  <c r="I24" i="23"/>
  <c r="I31" i="23"/>
  <c r="I27" i="23"/>
  <c r="I30" i="23"/>
  <c r="I26" i="23"/>
  <c r="I29" i="23"/>
  <c r="I47" i="23"/>
  <c r="I46" i="23"/>
  <c r="I51" i="23"/>
  <c r="I43" i="23"/>
  <c r="I50" i="23"/>
  <c r="I42" i="23"/>
  <c r="I49" i="23"/>
  <c r="I45" i="23"/>
  <c r="I41" i="23"/>
  <c r="I39" i="23"/>
  <c r="I48" i="23"/>
  <c r="I44" i="23"/>
  <c r="I16" i="23"/>
  <c r="I17" i="23"/>
  <c r="I14" i="23"/>
  <c r="I15" i="23"/>
  <c r="G85" i="19"/>
  <c r="I96" i="19" l="1"/>
  <c r="I52" i="23"/>
  <c r="H96" i="19"/>
  <c r="H85" i="19"/>
  <c r="I85" i="19"/>
  <c r="I38" i="19"/>
  <c r="I32" i="23"/>
  <c r="I16" i="19" l="1"/>
  <c r="H54" i="18" l="1"/>
  <c r="H55" i="18"/>
  <c r="H31" i="19" l="1"/>
  <c r="H31" i="18"/>
  <c r="H45" i="18"/>
  <c r="I52" i="18" s="1"/>
  <c r="H53" i="18"/>
  <c r="AA17" i="16"/>
  <c r="X17" i="16"/>
  <c r="U17" i="16"/>
  <c r="R17" i="16"/>
  <c r="O17" i="16"/>
  <c r="L17" i="16"/>
  <c r="I17" i="16"/>
  <c r="F17" i="16"/>
  <c r="AA16" i="16"/>
  <c r="X16" i="16"/>
  <c r="U16" i="16"/>
  <c r="R16" i="16"/>
  <c r="O16" i="16"/>
  <c r="L16" i="16"/>
  <c r="I16" i="16"/>
  <c r="F16" i="16"/>
  <c r="H56" i="18"/>
  <c r="I25" i="19" l="1"/>
  <c r="I29" i="19"/>
  <c r="I27" i="19"/>
  <c r="I23" i="19"/>
  <c r="I24" i="19"/>
  <c r="I26" i="19"/>
  <c r="I30" i="19"/>
  <c r="I28" i="19"/>
  <c r="I55" i="18"/>
  <c r="I54" i="18"/>
  <c r="I56" i="18"/>
  <c r="I29" i="18"/>
  <c r="I30" i="18"/>
  <c r="I26" i="18"/>
  <c r="I24" i="18"/>
  <c r="I27" i="18"/>
  <c r="I23" i="18"/>
  <c r="I25" i="18"/>
  <c r="I28" i="18"/>
  <c r="I43" i="18"/>
  <c r="I40" i="18"/>
  <c r="I44" i="18"/>
  <c r="I38" i="18"/>
  <c r="I41" i="18"/>
  <c r="I39" i="18"/>
  <c r="I42" i="18"/>
  <c r="H52" i="18"/>
  <c r="I53" i="18"/>
  <c r="I31" i="19" l="1"/>
  <c r="I31" i="18"/>
  <c r="I45" i="18"/>
</calcChain>
</file>

<file path=xl/sharedStrings.xml><?xml version="1.0" encoding="utf-8"?>
<sst xmlns="http://schemas.openxmlformats.org/spreadsheetml/2006/main" count="1036" uniqueCount="242">
  <si>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</si>
  <si>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</si>
  <si>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</si>
  <si>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</si>
  <si>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</si>
  <si>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</si>
  <si>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</si>
  <si>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</si>
  <si>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</si>
  <si>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</si>
  <si>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</si>
  <si>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</si>
  <si>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</si>
  <si>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</si>
  <si>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</si>
  <si>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</si>
  <si>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</si>
  <si>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</si>
  <si>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</si>
  <si>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</si>
  <si>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</si>
  <si>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</si>
  <si>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</si>
  <si>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</si>
  <si>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</si>
  <si>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</si>
  <si>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</si>
  <si>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</si>
  <si>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</si>
  <si>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</si>
  <si>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</si>
  <si>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</si>
  <si>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</si>
  <si>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</si>
  <si>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</si>
  <si>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</si>
  <si>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</si>
  <si>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</si>
  <si>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</si>
  <si>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</si>
  <si>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</si>
  <si>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</si>
  <si>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</si>
  <si>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I.B. Datos de Asesoramiento Jurídico</t>
  </si>
  <si>
    <t>ÁMBITO MUNICIPAL Y MANCOMUNIDADES</t>
  </si>
  <si>
    <t>Casos nuevos</t>
  </si>
  <si>
    <t>Otros</t>
  </si>
  <si>
    <t>Ascendientes</t>
  </si>
  <si>
    <t>Descendientes</t>
  </si>
  <si>
    <t xml:space="preserve">Total  </t>
  </si>
  <si>
    <t>Busturialdea</t>
  </si>
  <si>
    <t>Merindad de Durango</t>
  </si>
  <si>
    <t>Lea-Artibai</t>
  </si>
  <si>
    <r>
      <t xml:space="preserve">Mujeres con problem. violencia </t>
    </r>
    <r>
      <rPr>
        <b/>
        <vertAlign val="superscript"/>
        <sz val="8"/>
        <rFont val="Arial"/>
        <family val="2"/>
      </rPr>
      <t>2</t>
    </r>
  </si>
  <si>
    <t>Valle de Trápaga-Trapagaran</t>
  </si>
  <si>
    <t>Urduña/Orduña</t>
  </si>
  <si>
    <t>Maruri-Jatabe</t>
  </si>
  <si>
    <t xml:space="preserve">       </t>
  </si>
  <si>
    <t xml:space="preserve">                      </t>
  </si>
  <si>
    <t xml:space="preserve">                          </t>
  </si>
  <si>
    <t xml:space="preserve">Total </t>
  </si>
  <si>
    <t>Fuente: Municipios y mancomunidades THB</t>
  </si>
  <si>
    <t>Elaboración propia.</t>
  </si>
  <si>
    <t>%</t>
  </si>
  <si>
    <t>Intrafamiliar</t>
  </si>
  <si>
    <t>Total personas atendidas</t>
  </si>
  <si>
    <t>EDAD</t>
  </si>
  <si>
    <t>31-40 años</t>
  </si>
  <si>
    <t>41-50 años</t>
  </si>
  <si>
    <t>EUROPA</t>
  </si>
  <si>
    <t>AMÉRICA</t>
  </si>
  <si>
    <t>LATINOAMÉRICA</t>
  </si>
  <si>
    <t xml:space="preserve">TOTAL </t>
  </si>
  <si>
    <t xml:space="preserve">% s/ total mujeres </t>
  </si>
  <si>
    <t>ACOGIDA</t>
  </si>
  <si>
    <t>Uribe Kosta</t>
  </si>
  <si>
    <t>Lea Ibarra</t>
  </si>
  <si>
    <t>URIBE KOSTA</t>
  </si>
  <si>
    <t>LEA IBARRA</t>
  </si>
  <si>
    <t>T</t>
  </si>
  <si>
    <t>M</t>
  </si>
  <si>
    <t>H</t>
  </si>
  <si>
    <t>Nomenclatura: T-Total / M-Mujeres / H-Hombres</t>
  </si>
  <si>
    <t>Abanto y Ciérvana-Abanto Zierbena</t>
  </si>
  <si>
    <t>Mungia</t>
  </si>
  <si>
    <t>M. Auzolan: 152 h</t>
  </si>
  <si>
    <t>Fruiz</t>
  </si>
  <si>
    <t>% s/ total extranj.</t>
  </si>
  <si>
    <t>ÁMBITO FORAL - 1 (GENERAL)</t>
  </si>
  <si>
    <t>MUNICIPIO RESIDENCIA</t>
  </si>
  <si>
    <t>PAÍS NACIMIENTO</t>
  </si>
  <si>
    <t>M.Deust/S.Ig.: 32 h</t>
  </si>
  <si>
    <t xml:space="preserve">Barakaldo </t>
  </si>
  <si>
    <t>N.º mujeres con discapacidad*</t>
  </si>
  <si>
    <t>(*) Discapacidad acreditada o no acreditada.</t>
  </si>
  <si>
    <t>Fuente: Municipios y mancomunidades THB.</t>
  </si>
  <si>
    <t>COLOMBIA</t>
  </si>
  <si>
    <t>ÁFRICA</t>
  </si>
  <si>
    <t>MAGREB</t>
  </si>
  <si>
    <t>Mungialde</t>
  </si>
  <si>
    <t>MUNGIALDE</t>
  </si>
  <si>
    <t>51-64 años</t>
  </si>
  <si>
    <t xml:space="preserve">Erandio </t>
  </si>
  <si>
    <t>MERINDAD DE DURANGO</t>
  </si>
  <si>
    <t>BRASIL</t>
  </si>
  <si>
    <t>INTERV. FAM. MENORES VG</t>
  </si>
  <si>
    <t>Nacida país extranjero</t>
  </si>
  <si>
    <t>Nacida país extranj.</t>
  </si>
  <si>
    <t xml:space="preserve">Menor 18 años </t>
  </si>
  <si>
    <t xml:space="preserve">De 18 a 64 años </t>
  </si>
  <si>
    <t>De 65 o más años</t>
  </si>
  <si>
    <t xml:space="preserve">Con discapaci-dad </t>
  </si>
  <si>
    <t>De 18 a 64 años</t>
  </si>
  <si>
    <t>Con discapaci-dad</t>
  </si>
  <si>
    <t>21-30 años</t>
  </si>
  <si>
    <t>18-20 años</t>
  </si>
  <si>
    <t>≥ 65 años</t>
  </si>
  <si>
    <t>CARACTERÍSTICAS (%)</t>
  </si>
  <si>
    <r>
      <t>Portugalete</t>
    </r>
    <r>
      <rPr>
        <vertAlign val="superscript"/>
        <sz val="8"/>
        <rFont val="Arial"/>
        <family val="2"/>
      </rPr>
      <t xml:space="preserve"> </t>
    </r>
  </si>
  <si>
    <t xml:space="preserve">Merindad de Durango </t>
  </si>
  <si>
    <t>BOLIVIA</t>
  </si>
  <si>
    <t>VENEZUELA</t>
  </si>
  <si>
    <t>(')</t>
  </si>
  <si>
    <t>Derio</t>
  </si>
  <si>
    <t>UE 27</t>
  </si>
  <si>
    <t>M. Rekalde: 19 h</t>
  </si>
  <si>
    <t>Dima</t>
  </si>
  <si>
    <t>Portuglete</t>
  </si>
  <si>
    <t>Igorre</t>
  </si>
  <si>
    <t xml:space="preserve">16 h  </t>
  </si>
  <si>
    <t>Zalla</t>
  </si>
  <si>
    <t>Lemoa</t>
  </si>
  <si>
    <r>
      <t>Nota 1</t>
    </r>
    <r>
      <rPr>
        <sz val="8"/>
        <rFont val="Arial"/>
        <family val="2"/>
      </rPr>
      <t xml:space="preserve">: Los datos de denuncia y orden de protección se refieren solo a casos de mujeres. </t>
    </r>
  </si>
  <si>
    <r>
      <t>Uribe Kosta</t>
    </r>
    <r>
      <rPr>
        <vertAlign val="superscript"/>
        <sz val="8"/>
        <rFont val="Arial"/>
        <family val="2"/>
      </rPr>
      <t>2</t>
    </r>
  </si>
  <si>
    <t>Casos nuevos violencia pareja/ intrafam.</t>
  </si>
  <si>
    <t>Casos nuevos violencia sexual</t>
  </si>
  <si>
    <t xml:space="preserve">Abanto y Ciérvana-Abanto Zierbena </t>
  </si>
  <si>
    <t>Bakio</t>
  </si>
  <si>
    <t>Sopela</t>
  </si>
  <si>
    <r>
      <rPr>
        <sz val="9"/>
        <rFont val="Calibri"/>
        <family val="2"/>
      </rPr>
      <t xml:space="preserve">&lt; </t>
    </r>
    <r>
      <rPr>
        <sz val="9"/>
        <rFont val="Arial"/>
        <family val="2"/>
      </rPr>
      <t>14 años</t>
    </r>
  </si>
  <si>
    <t>14-17 años</t>
  </si>
  <si>
    <t>RUMANÍA</t>
  </si>
  <si>
    <t>RESTO ÁFRICA</t>
  </si>
  <si>
    <t>SENEGAL</t>
  </si>
  <si>
    <t>GUINEA ECUATORIAL</t>
  </si>
  <si>
    <t>Güeñes</t>
  </si>
  <si>
    <t>&lt;14 años</t>
  </si>
  <si>
    <r>
      <t xml:space="preserve">% Denuncia / </t>
    </r>
    <r>
      <rPr>
        <b/>
        <i/>
        <sz val="8"/>
        <rFont val="Arial"/>
        <family val="2"/>
      </rPr>
      <t>N casos</t>
    </r>
  </si>
  <si>
    <r>
      <t xml:space="preserve">%  OPD / </t>
    </r>
    <r>
      <rPr>
        <b/>
        <i/>
        <sz val="8"/>
        <rFont val="Arial"/>
        <family val="2"/>
      </rPr>
      <t>N casos</t>
    </r>
  </si>
  <si>
    <t>Violencia sexual</t>
  </si>
  <si>
    <t>Pareja/
expareja</t>
  </si>
  <si>
    <r>
      <t>M. Rekalde:</t>
    </r>
    <r>
      <rPr>
        <b/>
        <sz val="8"/>
        <rFont val="Arial"/>
        <family val="2"/>
      </rPr>
      <t xml:space="preserve"> 0</t>
    </r>
  </si>
  <si>
    <t>Abanto y Ciérv-Abanto Zierb.</t>
  </si>
  <si>
    <r>
      <t>Nota 2</t>
    </r>
    <r>
      <rPr>
        <sz val="8"/>
        <rFont val="Arial"/>
        <family val="2"/>
      </rPr>
      <t xml:space="preserve">: Los datos desde 2020 incluyen sólo los casos atendidos presencialmente.  </t>
    </r>
  </si>
  <si>
    <t>[1]</t>
  </si>
  <si>
    <t>ATENCIÓN COMUNIT.</t>
  </si>
  <si>
    <t>Arrigoriaga</t>
  </si>
  <si>
    <t>Artea</t>
  </si>
  <si>
    <t xml:space="preserve">Bilbao </t>
  </si>
  <si>
    <t>Elantxobe</t>
  </si>
  <si>
    <t>Sukarrieta</t>
  </si>
  <si>
    <t>Arrankudiaga-Zollo</t>
  </si>
  <si>
    <t>ANGOLA</t>
  </si>
  <si>
    <t>ARGENTINA</t>
  </si>
  <si>
    <t>CUBA</t>
  </si>
  <si>
    <t>CHILE</t>
  </si>
  <si>
    <t>PANAMÁ</t>
  </si>
  <si>
    <t>PERÚ</t>
  </si>
  <si>
    <t>EL SALVADOR</t>
  </si>
  <si>
    <t>Berriz</t>
  </si>
  <si>
    <t>Markina-Xemein</t>
  </si>
  <si>
    <t>Plentzia</t>
  </si>
  <si>
    <r>
      <t xml:space="preserve">Tabla 1. </t>
    </r>
    <r>
      <rPr>
        <sz val="10"/>
        <rFont val="Arial"/>
        <family val="2"/>
      </rPr>
      <t>Servicio de asesoramiento jurídico de la DFB. Personas atendidas por sexo según tipo de caso y problemática atendida. 2005-2023.</t>
    </r>
  </si>
  <si>
    <r>
      <t>Tabla 4.</t>
    </r>
    <r>
      <rPr>
        <sz val="10"/>
        <rFont val="Arial"/>
        <family val="2"/>
      </rPr>
      <t xml:space="preserve"> Servicio de asesoramiento jurídico de la DFB. Mujeres (casos nuevos) víctimas de violencia sexual. 2023.</t>
    </r>
  </si>
  <si>
    <r>
      <t xml:space="preserve">3.1. </t>
    </r>
    <r>
      <rPr>
        <u/>
        <sz val="9"/>
        <rFont val="Arial"/>
        <family val="2"/>
      </rPr>
      <t xml:space="preserve">Por relación con la persona agresora </t>
    </r>
  </si>
  <si>
    <r>
      <t xml:space="preserve">3.4. </t>
    </r>
    <r>
      <rPr>
        <u/>
        <sz val="9"/>
        <rFont val="Arial"/>
        <family val="2"/>
      </rPr>
      <t>Por país de nacimiento de las mujeres extranjeras</t>
    </r>
  </si>
  <si>
    <r>
      <t>3.5.</t>
    </r>
    <r>
      <rPr>
        <u/>
        <sz val="9"/>
        <rFont val="Arial"/>
        <family val="2"/>
      </rPr>
      <t xml:space="preserve"> Por discapacidad</t>
    </r>
  </si>
  <si>
    <t>Cónyuge/ Pareja</t>
  </si>
  <si>
    <t>Excónyuge/ Expareja</t>
  </si>
  <si>
    <r>
      <t>Tabla 2.</t>
    </r>
    <r>
      <rPr>
        <sz val="10"/>
        <rFont val="Arial"/>
        <family val="2"/>
      </rPr>
      <t xml:space="preserve"> Servicio de asesoramiento jurídico de la DFB. Mujeres (casos nuevos) víctimas de violencia de pareja/expareja. 2023.</t>
    </r>
  </si>
  <si>
    <r>
      <t xml:space="preserve">3.1. </t>
    </r>
    <r>
      <rPr>
        <sz val="9"/>
        <color indexed="18"/>
        <rFont val="Arial"/>
        <family val="2"/>
      </rPr>
      <t>Por relación con la persona agresora</t>
    </r>
  </si>
  <si>
    <r>
      <t xml:space="preserve">3.4. </t>
    </r>
    <r>
      <rPr>
        <sz val="9"/>
        <color indexed="18"/>
        <rFont val="Arial"/>
        <family val="2"/>
      </rPr>
      <t>Por país de nacimiento de las mujeres extranjeras</t>
    </r>
  </si>
  <si>
    <r>
      <rPr>
        <b/>
        <sz val="9"/>
        <color indexed="18"/>
        <rFont val="Arial"/>
        <family val="2"/>
      </rPr>
      <t>3.5.</t>
    </r>
    <r>
      <rPr>
        <sz val="9"/>
        <color indexed="18"/>
        <rFont val="Arial"/>
        <family val="2"/>
      </rPr>
      <t xml:space="preserve"> Por discapacidad</t>
    </r>
  </si>
  <si>
    <r>
      <t xml:space="preserve">2.1. </t>
    </r>
    <r>
      <rPr>
        <u/>
        <sz val="9"/>
        <rFont val="Arial"/>
        <family val="2"/>
      </rPr>
      <t>Por relación con la persona agresora</t>
    </r>
  </si>
  <si>
    <r>
      <t xml:space="preserve">2.4. </t>
    </r>
    <r>
      <rPr>
        <u/>
        <sz val="9"/>
        <rFont val="Arial"/>
        <family val="2"/>
      </rPr>
      <t>Por país de nacimiento de las mujeres extranjeras</t>
    </r>
  </si>
  <si>
    <r>
      <t>2.5.</t>
    </r>
    <r>
      <rPr>
        <u/>
        <sz val="9"/>
        <rFont val="Arial"/>
        <family val="2"/>
      </rPr>
      <t xml:space="preserve"> Por discapacidad</t>
    </r>
  </si>
  <si>
    <r>
      <t xml:space="preserve">2.1. </t>
    </r>
    <r>
      <rPr>
        <sz val="9"/>
        <color indexed="18"/>
        <rFont val="Arial"/>
        <family val="2"/>
      </rPr>
      <t>Por relación con la persona agresora</t>
    </r>
  </si>
  <si>
    <r>
      <t xml:space="preserve">2.4. </t>
    </r>
    <r>
      <rPr>
        <sz val="9"/>
        <color indexed="18"/>
        <rFont val="Arial"/>
        <family val="2"/>
      </rPr>
      <t>Por país de nacimiento de las mujeres extranjeras</t>
    </r>
  </si>
  <si>
    <r>
      <rPr>
        <b/>
        <sz val="9"/>
        <color indexed="18"/>
        <rFont val="Arial"/>
        <family val="2"/>
      </rPr>
      <t>2.5.</t>
    </r>
    <r>
      <rPr>
        <sz val="9"/>
        <color indexed="18"/>
        <rFont val="Arial"/>
        <family val="2"/>
      </rPr>
      <t xml:space="preserve"> Por discapacidad</t>
    </r>
  </si>
  <si>
    <t>ÁMBITO FORAL - 2 (VIOLENCIA DE PAREJA/EXPAREJA)</t>
  </si>
  <si>
    <r>
      <t>Tabla 3.</t>
    </r>
    <r>
      <rPr>
        <sz val="10"/>
        <rFont val="Arial"/>
        <family val="2"/>
      </rPr>
      <t xml:space="preserve"> Servicio de asesoramiento jurídico de la DFB. Mujeres (casos nuevos)  víctimas de violencia intrafamiliar. 2023.</t>
    </r>
  </si>
  <si>
    <t>Relación de entidades de ámbito foral, municipal y mancomunado y su disponibilidad de recursos de Acogida específicos  (Pisos/Centros), Asesoramiento Jurídico, Atención Psicológica, Atención Comunitaria (programas de intervención socioeducativa y psicosocial) e Intervención Familiar Especializada en menores víctimas de violencia de género. Bizkaia. 2023.</t>
  </si>
  <si>
    <t>ÁMBITO FORAL - 3 (VIOLENCIA INTRAFAMILIAR)</t>
  </si>
  <si>
    <t>ÁMBITO FORAL - 4 (VIOLENCIA SEXUAL)</t>
  </si>
  <si>
    <r>
      <t xml:space="preserve">Tabla 5. </t>
    </r>
    <r>
      <rPr>
        <sz val="10"/>
        <rFont val="Arial"/>
        <family val="2"/>
      </rPr>
      <t>Asesoramiento jurídico. Municipios y Mancomunidades del THB con servicio de asesoramiento jurídico. Mujeres con problemática de violencia de pareja/expareja, violencia intrafamiliar y/o violencia sexual. 2023.</t>
    </r>
  </si>
  <si>
    <r>
      <t>Tabla 6.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de pareja/expareja, según características (%). 2023.</t>
    </r>
  </si>
  <si>
    <r>
      <t>Tabla 7.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intrafamiliar, según características (%). 2023.</t>
    </r>
  </si>
  <si>
    <r>
      <t>Tabla 8.</t>
    </r>
    <r>
      <rPr>
        <sz val="10"/>
        <rFont val="Arial"/>
        <family val="2"/>
      </rPr>
      <t xml:space="preserve"> Asesoramiento jurídico. Municipios y Mancomunidades del THB con servicio de asesoramiento jurídico. Casos nuevos de mujeres con problemática de violencia sexual, según características (%). 2023.</t>
    </r>
  </si>
  <si>
    <r>
      <t>p</t>
    </r>
    <r>
      <rPr>
        <b/>
        <sz val="8"/>
        <color indexed="62"/>
        <rFont val="Arial"/>
        <family val="2"/>
      </rPr>
      <t>[2]</t>
    </r>
  </si>
  <si>
    <t>12 h;  A demanda</t>
  </si>
  <si>
    <r>
      <t>Encartaciones</t>
    </r>
    <r>
      <rPr>
        <vertAlign val="superscript"/>
        <sz val="8"/>
        <rFont val="Arial"/>
        <family val="2"/>
      </rPr>
      <t>4</t>
    </r>
  </si>
  <si>
    <r>
      <t xml:space="preserve">Sestao </t>
    </r>
    <r>
      <rPr>
        <vertAlign val="superscript"/>
        <sz val="8"/>
        <rFont val="Arial"/>
        <family val="2"/>
      </rPr>
      <t>3</t>
    </r>
  </si>
  <si>
    <r>
      <t>Uribe Kosta</t>
    </r>
    <r>
      <rPr>
        <vertAlign val="superscript"/>
        <sz val="8"/>
        <rFont val="Arial"/>
        <family val="2"/>
      </rPr>
      <t>5</t>
    </r>
  </si>
  <si>
    <r>
      <t xml:space="preserve">M. Auzolan: </t>
    </r>
    <r>
      <rPr>
        <b/>
        <sz val="8"/>
        <rFont val="Arial"/>
        <family val="2"/>
      </rPr>
      <t>230</t>
    </r>
  </si>
  <si>
    <r>
      <t xml:space="preserve">M. Rekalde: </t>
    </r>
    <r>
      <rPr>
        <b/>
        <sz val="8"/>
        <rFont val="Arial"/>
        <family val="2"/>
      </rPr>
      <t>11</t>
    </r>
  </si>
  <si>
    <r>
      <t xml:space="preserve">M. Deu/S.Ign.: </t>
    </r>
    <r>
      <rPr>
        <b/>
        <sz val="8"/>
        <rFont val="Arial"/>
        <family val="2"/>
      </rPr>
      <t>42</t>
    </r>
  </si>
  <si>
    <r>
      <t>Encartaciones</t>
    </r>
    <r>
      <rPr>
        <vertAlign val="superscript"/>
        <sz val="8"/>
        <rFont val="Arial"/>
        <family val="2"/>
      </rPr>
      <t>1</t>
    </r>
  </si>
  <si>
    <r>
      <t xml:space="preserve">M. Auzolan: </t>
    </r>
    <r>
      <rPr>
        <b/>
        <sz val="8"/>
        <rFont val="Arial"/>
        <family val="2"/>
      </rPr>
      <t>5</t>
    </r>
  </si>
  <si>
    <r>
      <t>M. Deu/S.Ign.:</t>
    </r>
    <r>
      <rPr>
        <b/>
        <sz val="8"/>
        <rFont val="Arial"/>
        <family val="2"/>
      </rPr>
      <t xml:space="preserve"> 1</t>
    </r>
  </si>
  <si>
    <r>
      <t>M. Rekalde:</t>
    </r>
    <r>
      <rPr>
        <b/>
        <sz val="8"/>
        <rFont val="Arial"/>
        <family val="2"/>
      </rPr>
      <t xml:space="preserve"> 4</t>
    </r>
  </si>
  <si>
    <r>
      <t xml:space="preserve">M. Auzolan: </t>
    </r>
    <r>
      <rPr>
        <b/>
        <sz val="8"/>
        <rFont val="Arial"/>
        <family val="2"/>
      </rPr>
      <t>7</t>
    </r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</si>
  <si>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En 2023 el servicio sólo funciona de enero a junio.</t>
    </r>
  </si>
  <si>
    <t>Fuente: Servicio de Protección frente a la Violencia Machista y de Apoyo a las Familias. Departamento de Empleo, Cohesión Social e Igualdad. Diputación Foral de Bizkaia.</t>
  </si>
  <si>
    <t xml:space="preserve">Fuente: Servicio de Protección frente a la Violencia Machista y de Apoyo a las Familias. </t>
  </si>
  <si>
    <t>Dpto. Empleo, Cohesión Social e Igualdad. Diputación Foral de Bizkaia.</t>
  </si>
  <si>
    <t>Dpto. Empleo, Cohesión social e Igualdad. Diputación Foral de Bizkaia.</t>
  </si>
  <si>
    <t xml:space="preserve">Mujeres </t>
  </si>
  <si>
    <t>Persona conocida</t>
  </si>
  <si>
    <t>Persona desconocida</t>
  </si>
  <si>
    <r>
      <t xml:space="preserve">4.4. </t>
    </r>
    <r>
      <rPr>
        <u/>
        <sz val="9"/>
        <rFont val="Arial"/>
        <family val="2"/>
      </rPr>
      <t>Por país de nacimiento de las mujeres extranjeras</t>
    </r>
  </si>
  <si>
    <r>
      <t>4.5.</t>
    </r>
    <r>
      <rPr>
        <u/>
        <sz val="9"/>
        <rFont val="Arial"/>
        <family val="2"/>
      </rPr>
      <t xml:space="preserve"> Por discapacidad</t>
    </r>
  </si>
  <si>
    <r>
      <t xml:space="preserve">4.1. </t>
    </r>
    <r>
      <rPr>
        <u/>
        <sz val="9"/>
        <rFont val="Arial"/>
        <family val="2"/>
      </rPr>
      <t>Por relación con la persona agresora</t>
    </r>
  </si>
  <si>
    <r>
      <t xml:space="preserve">4.1. </t>
    </r>
    <r>
      <rPr>
        <sz val="9"/>
        <color indexed="18"/>
        <rFont val="Arial"/>
        <family val="2"/>
      </rPr>
      <t>Por relación con la persona agresora</t>
    </r>
  </si>
  <si>
    <r>
      <t xml:space="preserve">4.4. </t>
    </r>
    <r>
      <rPr>
        <sz val="9"/>
        <color indexed="18"/>
        <rFont val="Arial"/>
        <family val="2"/>
      </rPr>
      <t>Por país de nacimiento de las mujeres extranjeras</t>
    </r>
  </si>
  <si>
    <r>
      <t xml:space="preserve">4.5. </t>
    </r>
    <r>
      <rPr>
        <sz val="9"/>
        <color rgb="FF000080"/>
        <rFont val="Arial"/>
        <family val="2"/>
      </rPr>
      <t>Por discapacidad</t>
    </r>
  </si>
  <si>
    <t xml:space="preserve">LATINOAMÉRICA </t>
  </si>
  <si>
    <r>
      <t>2.2.</t>
    </r>
    <r>
      <rPr>
        <u/>
        <sz val="9"/>
        <rFont val="Arial"/>
        <family val="2"/>
      </rPr>
      <t xml:space="preserve"> Por edad</t>
    </r>
  </si>
  <si>
    <r>
      <t xml:space="preserve">2.3. </t>
    </r>
    <r>
      <rPr>
        <u/>
        <sz val="9"/>
        <rFont val="Arial"/>
        <family val="2"/>
      </rPr>
      <t>Por municipio de residencia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</si>
  <si>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</si>
  <si>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</si>
  <si>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t>N.º mujeres</t>
  </si>
  <si>
    <t>% s/total  extranj.</t>
  </si>
  <si>
    <t>% s/total  mujeres</t>
  </si>
  <si>
    <t>RELACIÓN PERSONA AGRESORA</t>
  </si>
  <si>
    <r>
      <t xml:space="preserve">3.3. </t>
    </r>
    <r>
      <rPr>
        <u/>
        <sz val="9"/>
        <rFont val="Arial"/>
        <family val="2"/>
      </rPr>
      <t>Por municipio de residencia</t>
    </r>
  </si>
  <si>
    <r>
      <t>3.2.</t>
    </r>
    <r>
      <rPr>
        <u/>
        <sz val="9"/>
        <rFont val="Arial"/>
        <family val="2"/>
      </rPr>
      <t xml:space="preserve"> Por edad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</si>
  <si>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</si>
  <si>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 xml:space="preserve">3.3. </t>
    </r>
    <r>
      <rPr>
        <sz val="9"/>
        <color indexed="18"/>
        <rFont val="Arial"/>
        <family val="2"/>
      </rPr>
      <t>Por municipio de residencia</t>
    </r>
  </si>
  <si>
    <r>
      <t>4.2.</t>
    </r>
    <r>
      <rPr>
        <u/>
        <sz val="9"/>
        <rFont val="Arial"/>
        <family val="2"/>
      </rPr>
      <t xml:space="preserve"> Por edad</t>
    </r>
  </si>
  <si>
    <r>
      <t xml:space="preserve">4.3. </t>
    </r>
    <r>
      <rPr>
        <u/>
        <sz val="9"/>
        <rFont val="Arial"/>
        <family val="2"/>
      </rPr>
      <t>Por municipio de residencia</t>
    </r>
  </si>
  <si>
    <r>
      <t>4.2.</t>
    </r>
    <r>
      <rPr>
        <sz val="9"/>
        <color indexed="18"/>
        <rFont val="Arial"/>
        <family val="2"/>
      </rPr>
      <t xml:space="preserve"> Por edad</t>
    </r>
  </si>
  <si>
    <r>
      <t xml:space="preserve">4.3. </t>
    </r>
    <r>
      <rPr>
        <sz val="9"/>
        <color indexed="18"/>
        <rFont val="Arial"/>
        <family val="2"/>
      </rPr>
      <t>Por municipio de residencia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</si>
</sst>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@\ "/>
    <numFmt numFmtId="170" formatCode="0.0\ "/>
    <numFmt numFmtId="171" formatCode="_-* #,##0.00\ [$€]_-;\-* #,##0.00\ [$€]_-;_-* &quot;-&quot;??\ [$€]_-;_-@_-"/>
    <numFmt numFmtId="172" formatCode="#,##0.0\ "/>
    <numFmt numFmtId="173" formatCode="#,##0\ &quot;h &quot;\ "/>
    <numFmt numFmtId="174" formatCode="#,##0.0\ &quot;h &quot;\ "/>
  </numFmts>
  <fonts count="6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u/>
      <sz val="10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1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7"/>
      <name val="Arial"/>
      <family val="2"/>
    </font>
    <font>
      <b/>
      <i/>
      <sz val="8"/>
      <color indexed="60"/>
      <name val="arial"/>
      <family val="2"/>
    </font>
    <font>
      <i/>
      <sz val="14"/>
      <color indexed="10"/>
      <name val="Arial"/>
      <family val="2"/>
    </font>
    <font>
      <i/>
      <sz val="9"/>
      <name val="Arial"/>
      <family val="2"/>
    </font>
    <font>
      <b/>
      <sz val="10"/>
      <color indexed="16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b/>
      <i/>
      <sz val="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62"/>
      <name val="Arial"/>
      <family val="2"/>
    </font>
    <font>
      <sz val="9"/>
      <color indexed="1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8"/>
      <color rgb="FF00B050"/>
      <name val="Arial"/>
      <family val="2"/>
    </font>
    <font>
      <sz val="14"/>
      <color rgb="FF00B050"/>
      <name val="Arial"/>
      <family val="2"/>
    </font>
    <font>
      <vertAlign val="superscript"/>
      <sz val="8"/>
      <name val="Arial"/>
      <family val="2"/>
    </font>
    <font>
      <sz val="10"/>
      <color rgb="FF00B050"/>
      <name val="Arial"/>
      <family val="2"/>
    </font>
    <font>
      <b/>
      <sz val="10"/>
      <color rgb="FFCC009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333399"/>
      <name val="Wingdings 3"/>
      <family val="1"/>
      <charset val="2"/>
    </font>
    <font>
      <vertAlign val="superscript"/>
      <sz val="10"/>
      <name val="Arial"/>
      <family val="2"/>
    </font>
    <font>
      <b/>
      <i/>
      <sz val="14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2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indexed="22"/>
      </top>
      <bottom style="hair">
        <color theme="1" tint="0.49998474074526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hair">
        <color theme="1" tint="0.24997711111789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249977111117893"/>
      </bottom>
      <diagonal/>
    </border>
    <border>
      <left/>
      <right/>
      <top style="hair">
        <color indexed="22"/>
      </top>
      <bottom style="hair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theme="1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hair">
        <color theme="1" tint="0.499984740745262"/>
      </top>
      <bottom/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56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7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12" fillId="0" borderId="0" xfId="2" applyNumberFormat="1" applyFont="1" applyAlignment="1" applyProtection="1">
      <alignment vertical="center"/>
    </xf>
    <xf numFmtId="164" fontId="15" fillId="0" borderId="0" xfId="0" applyNumberFormat="1" applyFont="1" applyAlignment="1">
      <alignment vertical="center"/>
    </xf>
    <xf numFmtId="164" fontId="7" fillId="2" borderId="4" xfId="0" applyNumberFormat="1" applyFont="1" applyFill="1" applyBorder="1" applyAlignment="1">
      <alignment horizontal="centerContinuous" vertical="center"/>
    </xf>
    <xf numFmtId="164" fontId="7" fillId="2" borderId="8" xfId="0" applyNumberFormat="1" applyFont="1" applyFill="1" applyBorder="1" applyAlignment="1">
      <alignment horizontal="centerContinuous" vertical="center"/>
    </xf>
    <xf numFmtId="164" fontId="7" fillId="2" borderId="10" xfId="0" applyNumberFormat="1" applyFont="1" applyFill="1" applyBorder="1" applyAlignment="1">
      <alignment horizontal="centerContinuous"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14" xfId="0" applyNumberFormat="1" applyFont="1" applyFill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4" fontId="18" fillId="3" borderId="8" xfId="0" applyNumberFormat="1" applyFont="1" applyFill="1" applyBorder="1" applyAlignment="1">
      <alignment vertical="center"/>
    </xf>
    <xf numFmtId="164" fontId="18" fillId="3" borderId="10" xfId="0" applyNumberFormat="1" applyFont="1" applyFill="1" applyBorder="1" applyAlignment="1">
      <alignment vertical="center"/>
    </xf>
    <xf numFmtId="164" fontId="18" fillId="0" borderId="13" xfId="0" applyNumberFormat="1" applyFont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164" fontId="18" fillId="3" borderId="15" xfId="0" applyNumberFormat="1" applyFont="1" applyFill="1" applyBorder="1" applyAlignment="1">
      <alignment vertical="center"/>
    </xf>
    <xf numFmtId="164" fontId="18" fillId="3" borderId="13" xfId="0" applyNumberFormat="1" applyFont="1" applyFill="1" applyBorder="1" applyAlignment="1">
      <alignment vertical="center"/>
    </xf>
    <xf numFmtId="164" fontId="18" fillId="3" borderId="2" xfId="0" applyNumberFormat="1" applyFont="1" applyFill="1" applyBorder="1" applyAlignment="1">
      <alignment vertical="center"/>
    </xf>
    <xf numFmtId="164" fontId="17" fillId="0" borderId="5" xfId="0" applyNumberFormat="1" applyFont="1" applyFill="1" applyBorder="1" applyAlignment="1">
      <alignment vertical="center"/>
    </xf>
    <xf numFmtId="164" fontId="17" fillId="0" borderId="16" xfId="0" applyNumberFormat="1" applyFont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Continuous" vertical="center"/>
    </xf>
    <xf numFmtId="164" fontId="8" fillId="2" borderId="13" xfId="0" applyNumberFormat="1" applyFont="1" applyFill="1" applyBorder="1" applyAlignment="1">
      <alignment horizontal="centerContinuous" vertical="center"/>
    </xf>
    <xf numFmtId="164" fontId="8" fillId="2" borderId="2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16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vertical="center"/>
    </xf>
    <xf numFmtId="164" fontId="8" fillId="3" borderId="18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8" fillId="3" borderId="19" xfId="0" applyNumberFormat="1" applyFont="1" applyFill="1" applyBorder="1" applyAlignment="1">
      <alignment vertical="center"/>
    </xf>
    <xf numFmtId="164" fontId="8" fillId="3" borderId="20" xfId="0" applyNumberFormat="1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vertical="center"/>
    </xf>
    <xf numFmtId="164" fontId="7" fillId="2" borderId="6" xfId="0" applyNumberFormat="1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164" fontId="8" fillId="3" borderId="18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/>
    <xf numFmtId="164" fontId="1" fillId="0" borderId="0" xfId="0" applyNumberFormat="1" applyFont="1" applyAlignment="1"/>
    <xf numFmtId="164" fontId="23" fillId="0" borderId="0" xfId="0" applyNumberFormat="1" applyFont="1" applyAlignment="1"/>
    <xf numFmtId="164" fontId="22" fillId="0" borderId="0" xfId="0" applyNumberFormat="1" applyFont="1" applyAlignment="1"/>
    <xf numFmtId="0" fontId="2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Continuous"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/>
    </xf>
    <xf numFmtId="164" fontId="1" fillId="3" borderId="13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Continuous" vertical="center" wrapText="1"/>
    </xf>
    <xf numFmtId="0" fontId="6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3" borderId="2" xfId="0" applyNumberFormat="1" applyFont="1" applyFill="1" applyBorder="1" applyAlignment="1">
      <alignment vertical="center"/>
    </xf>
    <xf numFmtId="168" fontId="6" fillId="3" borderId="11" xfId="0" applyNumberFormat="1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Continuous" vertical="center"/>
    </xf>
    <xf numFmtId="164" fontId="17" fillId="3" borderId="2" xfId="0" applyNumberFormat="1" applyFont="1" applyFill="1" applyBorder="1" applyAlignment="1">
      <alignment horizontal="centerContinuous" vertical="center"/>
    </xf>
    <xf numFmtId="168" fontId="6" fillId="3" borderId="3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 wrapText="1"/>
    </xf>
    <xf numFmtId="164" fontId="8" fillId="3" borderId="21" xfId="0" applyNumberFormat="1" applyFont="1" applyFill="1" applyBorder="1" applyAlignment="1">
      <alignment vertical="center"/>
    </xf>
    <xf numFmtId="164" fontId="10" fillId="3" borderId="17" xfId="0" applyNumberFormat="1" applyFont="1" applyFill="1" applyBorder="1" applyAlignment="1">
      <alignment vertical="center"/>
    </xf>
    <xf numFmtId="164" fontId="10" fillId="3" borderId="6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8" fontId="7" fillId="5" borderId="2" xfId="0" applyNumberFormat="1" applyFont="1" applyFill="1" applyBorder="1" applyAlignment="1">
      <alignment vertical="center"/>
    </xf>
    <xf numFmtId="164" fontId="7" fillId="5" borderId="13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30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164" fontId="17" fillId="0" borderId="23" xfId="0" applyNumberFormat="1" applyFont="1" applyFill="1" applyBorder="1" applyAlignment="1">
      <alignment vertical="center"/>
    </xf>
    <xf numFmtId="164" fontId="17" fillId="0" borderId="24" xfId="0" applyNumberFormat="1" applyFont="1" applyBorder="1" applyAlignment="1">
      <alignment vertical="center"/>
    </xf>
    <xf numFmtId="164" fontId="17" fillId="0" borderId="25" xfId="0" applyNumberFormat="1" applyFont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2" fontId="30" fillId="0" borderId="0" xfId="0" applyNumberFormat="1" applyFont="1" applyBorder="1" applyAlignment="1">
      <alignment vertical="center"/>
    </xf>
    <xf numFmtId="2" fontId="30" fillId="0" borderId="0" xfId="0" applyNumberFormat="1" applyFont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2" fontId="30" fillId="0" borderId="0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30" fillId="2" borderId="6" xfId="0" applyNumberFormat="1" applyFont="1" applyFill="1" applyBorder="1" applyAlignment="1">
      <alignment vertical="center"/>
    </xf>
    <xf numFmtId="164" fontId="30" fillId="2" borderId="9" xfId="0" applyNumberFormat="1" applyFont="1" applyFill="1" applyBorder="1" applyAlignment="1">
      <alignment vertical="center"/>
    </xf>
    <xf numFmtId="164" fontId="30" fillId="2" borderId="11" xfId="0" applyNumberFormat="1" applyFont="1" applyFill="1" applyBorder="1" applyAlignment="1">
      <alignment vertical="center"/>
    </xf>
    <xf numFmtId="164" fontId="10" fillId="0" borderId="3" xfId="0" applyNumberFormat="1" applyFont="1" applyFill="1" applyBorder="1" applyAlignment="1">
      <alignment horizontal="center" vertical="center"/>
    </xf>
    <xf numFmtId="9" fontId="24" fillId="3" borderId="26" xfId="0" applyNumberFormat="1" applyFont="1" applyFill="1" applyBorder="1" applyAlignment="1">
      <alignment horizontal="right" vertical="center"/>
    </xf>
    <xf numFmtId="9" fontId="24" fillId="3" borderId="26" xfId="0" applyNumberFormat="1" applyFont="1" applyFill="1" applyBorder="1" applyAlignment="1">
      <alignment vertical="center"/>
    </xf>
    <xf numFmtId="9" fontId="24" fillId="3" borderId="7" xfId="0" applyNumberFormat="1" applyFont="1" applyFill="1" applyBorder="1" applyAlignment="1">
      <alignment horizontal="right" vertical="center"/>
    </xf>
    <xf numFmtId="9" fontId="24" fillId="3" borderId="7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top"/>
    </xf>
    <xf numFmtId="164" fontId="31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 wrapText="1"/>
    </xf>
    <xf numFmtId="164" fontId="32" fillId="0" borderId="0" xfId="0" applyNumberFormat="1" applyFont="1" applyFill="1" applyBorder="1" applyAlignment="1">
      <alignment vertical="center"/>
    </xf>
    <xf numFmtId="164" fontId="34" fillId="0" borderId="0" xfId="0" applyNumberFormat="1" applyFont="1" applyAlignment="1">
      <alignment vertical="center"/>
    </xf>
    <xf numFmtId="164" fontId="23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2" fillId="0" borderId="0" xfId="0" applyNumberFormat="1" applyFont="1" applyFill="1" applyAlignment="1">
      <alignment vertical="center"/>
    </xf>
    <xf numFmtId="164" fontId="6" fillId="3" borderId="4" xfId="0" applyNumberFormat="1" applyFont="1" applyFill="1" applyBorder="1" applyAlignment="1">
      <alignment vertical="center"/>
    </xf>
    <xf numFmtId="164" fontId="18" fillId="0" borderId="1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0" fontId="6" fillId="3" borderId="1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7" fillId="0" borderId="0" xfId="0" quotePrefix="1" applyNumberFormat="1" applyFont="1" applyAlignment="1">
      <alignment vertical="center"/>
    </xf>
    <xf numFmtId="164" fontId="35" fillId="0" borderId="0" xfId="0" applyNumberFormat="1" applyFont="1" applyAlignment="1">
      <alignment vertical="center"/>
    </xf>
    <xf numFmtId="164" fontId="7" fillId="2" borderId="13" xfId="0" applyNumberFormat="1" applyFont="1" applyFill="1" applyBorder="1" applyAlignment="1">
      <alignment horizontal="centerContinuous" vertical="center"/>
    </xf>
    <xf numFmtId="164" fontId="7" fillId="2" borderId="2" xfId="0" applyNumberFormat="1" applyFont="1" applyFill="1" applyBorder="1" applyAlignment="1">
      <alignment horizontal="centerContinuous" vertical="center"/>
    </xf>
    <xf numFmtId="164" fontId="1" fillId="0" borderId="9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6" fillId="5" borderId="13" xfId="0" applyNumberFormat="1" applyFont="1" applyFill="1" applyBorder="1" applyAlignment="1">
      <alignment horizontal="right" vertical="center"/>
    </xf>
    <xf numFmtId="168" fontId="6" fillId="5" borderId="2" xfId="0" applyNumberFormat="1" applyFont="1" applyFill="1" applyBorder="1" applyAlignment="1">
      <alignment vertical="center"/>
    </xf>
    <xf numFmtId="164" fontId="32" fillId="0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horizontal="centerContinuous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1" fillId="0" borderId="9" xfId="0" applyNumberFormat="1" applyFont="1" applyBorder="1" applyAlignment="1"/>
    <xf numFmtId="0" fontId="10" fillId="0" borderId="23" xfId="0" applyNumberFormat="1" applyFont="1" applyBorder="1" applyAlignment="1">
      <alignment horizontal="left" vertical="center"/>
    </xf>
    <xf numFmtId="164" fontId="10" fillId="0" borderId="22" xfId="0" applyNumberFormat="1" applyFont="1" applyBorder="1" applyAlignment="1">
      <alignment vertical="center"/>
    </xf>
    <xf numFmtId="164" fontId="10" fillId="0" borderId="6" xfId="0" applyNumberFormat="1" applyFont="1" applyBorder="1" applyAlignment="1">
      <alignment vertical="center"/>
    </xf>
    <xf numFmtId="164" fontId="40" fillId="0" borderId="0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18" xfId="0" applyNumberFormat="1" applyFont="1" applyBorder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7" fontId="10" fillId="0" borderId="22" xfId="0" applyNumberFormat="1" applyFont="1" applyBorder="1" applyAlignment="1">
      <alignment vertical="center"/>
    </xf>
    <xf numFmtId="0" fontId="10" fillId="0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7" fontId="10" fillId="0" borderId="22" xfId="0" applyNumberFormat="1" applyFont="1" applyFill="1" applyBorder="1" applyAlignment="1">
      <alignment vertical="center"/>
    </xf>
    <xf numFmtId="164" fontId="36" fillId="3" borderId="27" xfId="0" applyNumberFormat="1" applyFont="1" applyFill="1" applyBorder="1" applyAlignment="1">
      <alignment vertical="center"/>
    </xf>
    <xf numFmtId="164" fontId="36" fillId="3" borderId="26" xfId="0" applyNumberFormat="1" applyFont="1" applyFill="1" applyBorder="1" applyAlignment="1">
      <alignment horizontal="center" vertical="center"/>
    </xf>
    <xf numFmtId="164" fontId="36" fillId="3" borderId="26" xfId="0" applyNumberFormat="1" applyFont="1" applyFill="1" applyBorder="1" applyAlignment="1">
      <alignment vertical="center"/>
    </xf>
    <xf numFmtId="164" fontId="36" fillId="3" borderId="11" xfId="0" applyNumberFormat="1" applyFont="1" applyFill="1" applyBorder="1" applyAlignment="1">
      <alignment vertical="center"/>
    </xf>
    <xf numFmtId="164" fontId="36" fillId="3" borderId="7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7" fontId="14" fillId="0" borderId="23" xfId="0" applyNumberFormat="1" applyFont="1" applyBorder="1" applyAlignment="1">
      <alignment vertical="center"/>
    </xf>
    <xf numFmtId="167" fontId="14" fillId="0" borderId="23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164" fontId="10" fillId="0" borderId="23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vertical="center"/>
    </xf>
    <xf numFmtId="164" fontId="10" fillId="0" borderId="22" xfId="0" applyNumberFormat="1" applyFont="1" applyBorder="1" applyAlignment="1">
      <alignment horizontal="left" vertical="center"/>
    </xf>
    <xf numFmtId="164" fontId="10" fillId="0" borderId="23" xfId="0" applyNumberFormat="1" applyFont="1" applyBorder="1" applyAlignment="1">
      <alignment horizontal="left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41" fillId="0" borderId="0" xfId="0" applyNumberFormat="1" applyFont="1" applyAlignment="1">
      <alignment vertical="center"/>
    </xf>
    <xf numFmtId="164" fontId="26" fillId="3" borderId="11" xfId="0" applyNumberFormat="1" applyFont="1" applyFill="1" applyBorder="1" applyAlignment="1">
      <alignment vertical="center"/>
    </xf>
    <xf numFmtId="0" fontId="10" fillId="3" borderId="1" xfId="0" applyNumberFormat="1" applyFont="1" applyFill="1" applyBorder="1" applyAlignment="1">
      <alignment vertical="center"/>
    </xf>
    <xf numFmtId="164" fontId="10" fillId="0" borderId="26" xfId="0" applyNumberFormat="1" applyFont="1" applyBorder="1" applyAlignment="1">
      <alignment vertical="center"/>
    </xf>
    <xf numFmtId="164" fontId="10" fillId="0" borderId="31" xfId="0" applyNumberFormat="1" applyFont="1" applyBorder="1" applyAlignment="1">
      <alignment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10" fillId="0" borderId="22" xfId="0" applyNumberFormat="1" applyFont="1" applyFill="1" applyBorder="1" applyAlignment="1">
      <alignment horizontal="right" vertical="center"/>
    </xf>
    <xf numFmtId="0" fontId="11" fillId="0" borderId="24" xfId="0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right" vertical="center"/>
    </xf>
    <xf numFmtId="164" fontId="10" fillId="0" borderId="26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vertical="center"/>
    </xf>
    <xf numFmtId="164" fontId="8" fillId="0" borderId="22" xfId="0" applyNumberFormat="1" applyFont="1" applyFill="1" applyBorder="1" applyAlignment="1">
      <alignment horizontal="right" vertical="center"/>
    </xf>
    <xf numFmtId="164" fontId="8" fillId="0" borderId="22" xfId="0" applyNumberFormat="1" applyFont="1" applyFill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164" fontId="8" fillId="0" borderId="23" xfId="0" applyNumberFormat="1" applyFont="1" applyBorder="1" applyAlignment="1">
      <alignment horizontal="right" vertical="center"/>
    </xf>
    <xf numFmtId="164" fontId="14" fillId="0" borderId="0" xfId="0" applyNumberFormat="1" applyFont="1" applyFill="1" applyAlignment="1">
      <alignment vertical="center"/>
    </xf>
    <xf numFmtId="170" fontId="6" fillId="3" borderId="30" xfId="0" applyNumberFormat="1" applyFont="1" applyFill="1" applyBorder="1" applyAlignment="1">
      <alignment vertical="center"/>
    </xf>
    <xf numFmtId="170" fontId="6" fillId="3" borderId="3" xfId="0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64" fontId="8" fillId="0" borderId="26" xfId="0" applyNumberFormat="1" applyFont="1" applyFill="1" applyBorder="1" applyAlignment="1">
      <alignment horizontal="right" vertical="center"/>
    </xf>
    <xf numFmtId="164" fontId="10" fillId="0" borderId="3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8" fontId="42" fillId="0" borderId="34" xfId="0" applyNumberFormat="1" applyFont="1" applyFill="1" applyBorder="1" applyAlignment="1">
      <alignment horizontal="center" vertical="center"/>
    </xf>
    <xf numFmtId="168" fontId="42" fillId="0" borderId="26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7" fillId="0" borderId="3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70" fontId="17" fillId="0" borderId="22" xfId="0" applyNumberFormat="1" applyFont="1" applyFill="1" applyBorder="1" applyAlignment="1">
      <alignment vertical="center"/>
    </xf>
    <xf numFmtId="165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0" borderId="29" xfId="0" applyNumberFormat="1" applyFont="1" applyBorder="1" applyAlignment="1">
      <alignment vertical="center"/>
    </xf>
    <xf numFmtId="165" fontId="17" fillId="0" borderId="28" xfId="0" applyNumberFormat="1" applyFont="1" applyBorder="1" applyAlignment="1">
      <alignment vertical="center"/>
    </xf>
    <xf numFmtId="165" fontId="17" fillId="0" borderId="22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164" fontId="17" fillId="0" borderId="9" xfId="0" applyNumberFormat="1" applyFont="1" applyBorder="1" applyAlignment="1">
      <alignment vertical="center"/>
    </xf>
    <xf numFmtId="164" fontId="17" fillId="0" borderId="25" xfId="0" applyNumberFormat="1" applyFont="1" applyFill="1" applyBorder="1" applyAlignment="1">
      <alignment vertical="center"/>
    </xf>
    <xf numFmtId="170" fontId="17" fillId="0" borderId="7" xfId="0" applyNumberFormat="1" applyFont="1" applyFill="1" applyBorder="1" applyAlignment="1">
      <alignment vertical="center"/>
    </xf>
    <xf numFmtId="164" fontId="17" fillId="0" borderId="7" xfId="0" applyNumberFormat="1" applyFont="1" applyFill="1" applyBorder="1" applyAlignment="1">
      <alignment vertical="center"/>
    </xf>
    <xf numFmtId="164" fontId="17" fillId="0" borderId="22" xfId="0" applyNumberFormat="1" applyFont="1" applyFill="1" applyBorder="1" applyAlignment="1">
      <alignment vertical="center"/>
    </xf>
    <xf numFmtId="170" fontId="17" fillId="0" borderId="18" xfId="0" applyNumberFormat="1" applyFont="1" applyFill="1" applyBorder="1" applyAlignment="1">
      <alignment vertical="center"/>
    </xf>
    <xf numFmtId="164" fontId="17" fillId="0" borderId="14" xfId="0" applyNumberFormat="1" applyFont="1" applyFill="1" applyBorder="1" applyAlignment="1">
      <alignment vertical="center"/>
    </xf>
    <xf numFmtId="164" fontId="6" fillId="3" borderId="13" xfId="0" applyNumberFormat="1" applyFont="1" applyFill="1" applyBorder="1" applyAlignment="1">
      <alignment horizontal="left" vertical="center"/>
    </xf>
    <xf numFmtId="164" fontId="17" fillId="0" borderId="22" xfId="0" applyNumberFormat="1" applyFont="1" applyBorder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readingOrder="1"/>
    </xf>
    <xf numFmtId="0" fontId="46" fillId="0" borderId="0" xfId="0" applyFont="1" applyAlignment="1">
      <alignment vertical="center"/>
    </xf>
    <xf numFmtId="164" fontId="8" fillId="0" borderId="3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" fontId="30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164" fontId="49" fillId="0" borderId="0" xfId="0" applyNumberFormat="1" applyFont="1" applyFill="1" applyBorder="1" applyAlignment="1">
      <alignment vertical="center"/>
    </xf>
    <xf numFmtId="170" fontId="10" fillId="0" borderId="22" xfId="0" quotePrefix="1" applyNumberFormat="1" applyFont="1" applyFill="1" applyBorder="1" applyAlignment="1">
      <alignment horizontal="right" vertical="center" readingOrder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48" fillId="0" borderId="0" xfId="0" applyNumberFormat="1" applyFont="1" applyAlignment="1">
      <alignment vertical="center"/>
    </xf>
    <xf numFmtId="168" fontId="10" fillId="0" borderId="22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5" fontId="17" fillId="0" borderId="18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165" fontId="17" fillId="0" borderId="35" xfId="0" applyNumberFormat="1" applyFont="1" applyBorder="1" applyAlignment="1">
      <alignment vertical="center"/>
    </xf>
    <xf numFmtId="165" fontId="17" fillId="0" borderId="36" xfId="0" applyNumberFormat="1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168" fontId="17" fillId="0" borderId="35" xfId="0" applyNumberFormat="1" applyFont="1" applyFill="1" applyBorder="1" applyAlignment="1">
      <alignment vertical="center"/>
    </xf>
    <xf numFmtId="170" fontId="17" fillId="0" borderId="35" xfId="0" applyNumberFormat="1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vertical="center"/>
    </xf>
    <xf numFmtId="170" fontId="7" fillId="5" borderId="11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vertical="center"/>
    </xf>
    <xf numFmtId="1" fontId="7" fillId="3" borderId="3" xfId="0" applyNumberFormat="1" applyFont="1" applyFill="1" applyBorder="1" applyAlignment="1">
      <alignment vertical="center"/>
    </xf>
    <xf numFmtId="170" fontId="7" fillId="3" borderId="3" xfId="0" applyNumberFormat="1" applyFont="1" applyFill="1" applyBorder="1" applyAlignment="1">
      <alignment horizontal="right" vertical="center"/>
    </xf>
    <xf numFmtId="164" fontId="7" fillId="0" borderId="42" xfId="0" applyNumberFormat="1" applyFont="1" applyFill="1" applyBorder="1" applyAlignment="1">
      <alignment vertical="center"/>
    </xf>
    <xf numFmtId="164" fontId="17" fillId="0" borderId="44" xfId="0" applyNumberFormat="1" applyFont="1" applyBorder="1" applyAlignment="1">
      <alignment vertical="center"/>
    </xf>
    <xf numFmtId="164" fontId="17" fillId="0" borderId="43" xfId="0" applyNumberFormat="1" applyFont="1" applyBorder="1" applyAlignment="1">
      <alignment vertical="center"/>
    </xf>
    <xf numFmtId="164" fontId="17" fillId="0" borderId="45" xfId="0" applyNumberFormat="1" applyFont="1" applyBorder="1" applyAlignment="1">
      <alignment vertical="center"/>
    </xf>
    <xf numFmtId="0" fontId="10" fillId="6" borderId="6" xfId="0" applyNumberFormat="1" applyFont="1" applyFill="1" applyBorder="1" applyAlignment="1">
      <alignment vertical="center"/>
    </xf>
    <xf numFmtId="0" fontId="10" fillId="0" borderId="42" xfId="0" applyNumberFormat="1" applyFont="1" applyFill="1" applyBorder="1" applyAlignment="1">
      <alignment vertical="center"/>
    </xf>
    <xf numFmtId="168" fontId="6" fillId="3" borderId="7" xfId="0" applyNumberFormat="1" applyFont="1" applyFill="1" applyBorder="1" applyAlignment="1">
      <alignment vertical="center"/>
    </xf>
    <xf numFmtId="168" fontId="17" fillId="0" borderId="41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3" fillId="7" borderId="0" xfId="0" applyFont="1" applyFill="1" applyAlignment="1">
      <alignment vertical="center"/>
    </xf>
    <xf numFmtId="0" fontId="10" fillId="4" borderId="4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164" fontId="10" fillId="0" borderId="0" xfId="0" applyNumberFormat="1" applyFont="1" applyAlignment="1"/>
    <xf numFmtId="170" fontId="6" fillId="5" borderId="3" xfId="0" applyNumberFormat="1" applyFont="1" applyFill="1" applyBorder="1" applyAlignment="1">
      <alignment vertical="center"/>
    </xf>
    <xf numFmtId="170" fontId="6" fillId="5" borderId="2" xfId="0" applyNumberFormat="1" applyFont="1" applyFill="1" applyBorder="1" applyAlignment="1">
      <alignment vertical="center"/>
    </xf>
    <xf numFmtId="168" fontId="10" fillId="0" borderId="47" xfId="0" applyNumberFormat="1" applyFont="1" applyFill="1" applyBorder="1" applyAlignment="1">
      <alignment horizontal="right"/>
    </xf>
    <xf numFmtId="168" fontId="10" fillId="0" borderId="26" xfId="0" applyNumberFormat="1" applyFont="1" applyFill="1" applyBorder="1" applyAlignment="1">
      <alignment horizontal="right"/>
    </xf>
    <xf numFmtId="168" fontId="10" fillId="0" borderId="22" xfId="0" applyNumberFormat="1" applyFont="1" applyFill="1" applyBorder="1" applyAlignment="1">
      <alignment horizontal="right"/>
    </xf>
    <xf numFmtId="168" fontId="10" fillId="0" borderId="32" xfId="0" applyNumberFormat="1" applyFont="1" applyFill="1" applyBorder="1" applyAlignment="1">
      <alignment horizontal="right"/>
    </xf>
    <xf numFmtId="172" fontId="10" fillId="0" borderId="22" xfId="0" applyNumberFormat="1" applyFont="1" applyFill="1" applyBorder="1" applyAlignment="1">
      <alignment horizontal="right" vertical="center"/>
    </xf>
    <xf numFmtId="172" fontId="10" fillId="0" borderId="22" xfId="0" quotePrefix="1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centerContinuous" vertical="center"/>
    </xf>
    <xf numFmtId="164" fontId="52" fillId="0" borderId="0" xfId="0" applyNumberFormat="1" applyFont="1" applyAlignment="1">
      <alignment vertical="center"/>
    </xf>
    <xf numFmtId="0" fontId="51" fillId="2" borderId="13" xfId="0" applyFont="1" applyFill="1" applyBorder="1" applyAlignment="1">
      <alignment horizontal="centerContinuous" vertical="center"/>
    </xf>
    <xf numFmtId="0" fontId="51" fillId="2" borderId="2" xfId="0" applyFont="1" applyFill="1" applyBorder="1" applyAlignment="1">
      <alignment horizontal="centerContinuous" vertical="center"/>
    </xf>
    <xf numFmtId="0" fontId="51" fillId="0" borderId="5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0" fillId="0" borderId="13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165" fontId="50" fillId="0" borderId="5" xfId="0" applyNumberFormat="1" applyFont="1" applyBorder="1" applyAlignment="1">
      <alignment vertical="center"/>
    </xf>
    <xf numFmtId="164" fontId="52" fillId="0" borderId="0" xfId="0" applyNumberFormat="1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165" fontId="50" fillId="0" borderId="0" xfId="0" applyNumberFormat="1" applyFont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4" fontId="5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0" fillId="0" borderId="23" xfId="0" applyNumberFormat="1" applyFont="1" applyFill="1" applyBorder="1" applyAlignment="1">
      <alignment horizontal="left" vertical="center"/>
    </xf>
    <xf numFmtId="172" fontId="10" fillId="0" borderId="19" xfId="0" applyNumberFormat="1" applyFont="1" applyFill="1" applyBorder="1" applyAlignment="1">
      <alignment horizontal="right" vertical="center"/>
    </xf>
    <xf numFmtId="166" fontId="10" fillId="0" borderId="22" xfId="0" applyNumberFormat="1" applyFont="1" applyFill="1" applyBorder="1" applyAlignment="1">
      <alignment horizontal="right" vertical="center"/>
    </xf>
    <xf numFmtId="170" fontId="10" fillId="0" borderId="22" xfId="0" applyNumberFormat="1" applyFont="1" applyFill="1" applyBorder="1" applyAlignment="1">
      <alignment horizontal="right" vertical="center"/>
    </xf>
    <xf numFmtId="172" fontId="10" fillId="0" borderId="26" xfId="0" applyNumberFormat="1" applyFont="1" applyFill="1" applyBorder="1" applyAlignment="1">
      <alignment horizontal="right" vertical="center"/>
    </xf>
    <xf numFmtId="164" fontId="36" fillId="8" borderId="18" xfId="0" applyNumberFormat="1" applyFont="1" applyFill="1" applyBorder="1" applyAlignment="1">
      <alignment horizontal="center" vertical="center" wrapText="1"/>
    </xf>
    <xf numFmtId="164" fontId="55" fillId="0" borderId="0" xfId="0" applyNumberFormat="1" applyFont="1" applyFill="1" applyAlignment="1">
      <alignment vertical="center"/>
    </xf>
    <xf numFmtId="164" fontId="55" fillId="0" borderId="0" xfId="0" applyNumberFormat="1" applyFont="1" applyAlignment="1">
      <alignment vertical="center"/>
    </xf>
    <xf numFmtId="164" fontId="8" fillId="0" borderId="22" xfId="0" quotePrefix="1" applyNumberFormat="1" applyFont="1" applyBorder="1" applyAlignment="1">
      <alignment horizontal="right" vertical="center"/>
    </xf>
    <xf numFmtId="164" fontId="8" fillId="0" borderId="1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vertical="center"/>
    </xf>
    <xf numFmtId="164" fontId="17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8" fillId="3" borderId="13" xfId="0" applyNumberFormat="1" applyFont="1" applyFill="1" applyBorder="1" applyAlignment="1">
      <alignment vertical="center"/>
    </xf>
    <xf numFmtId="164" fontId="37" fillId="0" borderId="0" xfId="0" applyNumberFormat="1" applyFont="1" applyFill="1" applyBorder="1" applyAlignment="1">
      <alignment vertical="center" wrapText="1"/>
    </xf>
    <xf numFmtId="164" fontId="56" fillId="0" borderId="0" xfId="0" applyNumberFormat="1" applyFont="1" applyFill="1" applyBorder="1" applyAlignment="1">
      <alignment vertical="center" wrapText="1"/>
    </xf>
    <xf numFmtId="164" fontId="17" fillId="0" borderId="50" xfId="0" applyNumberFormat="1" applyFont="1" applyBorder="1" applyAlignment="1">
      <alignment vertical="center"/>
    </xf>
    <xf numFmtId="164" fontId="17" fillId="0" borderId="49" xfId="0" applyNumberFormat="1" applyFont="1" applyBorder="1" applyAlignment="1">
      <alignment vertical="center"/>
    </xf>
    <xf numFmtId="164" fontId="17" fillId="0" borderId="3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8" fontId="10" fillId="0" borderId="14" xfId="0" applyNumberFormat="1" applyFont="1" applyFill="1" applyBorder="1" applyAlignment="1">
      <alignment horizontal="right"/>
    </xf>
    <xf numFmtId="168" fontId="10" fillId="0" borderId="33" xfId="0" applyNumberFormat="1" applyFont="1" applyFill="1" applyBorder="1" applyAlignment="1">
      <alignment horizontal="right"/>
    </xf>
    <xf numFmtId="168" fontId="10" fillId="0" borderId="34" xfId="0" applyNumberFormat="1" applyFont="1" applyFill="1" applyBorder="1" applyAlignment="1">
      <alignment horizontal="right"/>
    </xf>
    <xf numFmtId="164" fontId="16" fillId="0" borderId="9" xfId="0" applyNumberFormat="1" applyFont="1" applyFill="1" applyBorder="1" applyAlignment="1">
      <alignment vertical="top"/>
    </xf>
    <xf numFmtId="164" fontId="8" fillId="0" borderId="19" xfId="0" applyNumberFormat="1" applyFont="1" applyBorder="1" applyAlignment="1">
      <alignment vertical="center"/>
    </xf>
    <xf numFmtId="172" fontId="10" fillId="0" borderId="32" xfId="0" applyNumberFormat="1" applyFont="1" applyFill="1" applyBorder="1" applyAlignment="1">
      <alignment horizontal="right" vertical="center"/>
    </xf>
    <xf numFmtId="164" fontId="16" fillId="0" borderId="8" xfId="0" applyNumberFormat="1" applyFont="1" applyFill="1" applyBorder="1" applyAlignment="1">
      <alignment vertical="top"/>
    </xf>
    <xf numFmtId="164" fontId="16" fillId="2" borderId="4" xfId="0" applyNumberFormat="1" applyFont="1" applyFill="1" applyBorder="1" applyAlignment="1">
      <alignment vertical="center"/>
    </xf>
    <xf numFmtId="170" fontId="10" fillId="0" borderId="26" xfId="0" quotePrefix="1" applyNumberFormat="1" applyFont="1" applyFill="1" applyBorder="1" applyAlignment="1">
      <alignment horizontal="right" vertical="center" readingOrder="1"/>
    </xf>
    <xf numFmtId="167" fontId="17" fillId="0" borderId="52" xfId="0" applyNumberFormat="1" applyFont="1" applyBorder="1" applyAlignment="1">
      <alignment vertical="center"/>
    </xf>
    <xf numFmtId="164" fontId="17" fillId="0" borderId="51" xfId="0" applyNumberFormat="1" applyFont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164" fontId="10" fillId="0" borderId="19" xfId="0" applyNumberFormat="1" applyFont="1" applyBorder="1" applyAlignment="1">
      <alignment vertical="center"/>
    </xf>
    <xf numFmtId="164" fontId="36" fillId="2" borderId="18" xfId="0" applyNumberFormat="1" applyFont="1" applyFill="1" applyBorder="1" applyAlignment="1">
      <alignment horizontal="center" vertical="center" wrapText="1"/>
    </xf>
    <xf numFmtId="164" fontId="8" fillId="0" borderId="53" xfId="0" quotePrefix="1" applyNumberFormat="1" applyFont="1" applyBorder="1" applyAlignment="1">
      <alignment horizontal="right" vertical="center"/>
    </xf>
    <xf numFmtId="170" fontId="10" fillId="0" borderId="19" xfId="0" quotePrefix="1" applyNumberFormat="1" applyFont="1" applyFill="1" applyBorder="1" applyAlignment="1">
      <alignment horizontal="right" vertical="center" readingOrder="1"/>
    </xf>
    <xf numFmtId="0" fontId="58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59" fillId="4" borderId="22" xfId="0" applyFont="1" applyFill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32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65" fontId="17" fillId="0" borderId="14" xfId="0" applyNumberFormat="1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164" fontId="17" fillId="0" borderId="11" xfId="0" applyNumberFormat="1" applyFont="1" applyFill="1" applyBorder="1" applyAlignment="1">
      <alignment horizontal="centerContinuous" vertical="center"/>
    </xf>
    <xf numFmtId="0" fontId="10" fillId="0" borderId="6" xfId="0" applyNumberFormat="1" applyFont="1" applyFill="1" applyBorder="1" applyAlignment="1">
      <alignment vertical="center"/>
    </xf>
    <xf numFmtId="170" fontId="17" fillId="0" borderId="11" xfId="0" applyNumberFormat="1" applyFont="1" applyFill="1" applyBorder="1" applyAlignment="1">
      <alignment vertical="center"/>
    </xf>
    <xf numFmtId="164" fontId="26" fillId="0" borderId="11" xfId="0" applyNumberFormat="1" applyFont="1" applyFill="1" applyBorder="1" applyAlignment="1">
      <alignment vertical="center"/>
    </xf>
    <xf numFmtId="168" fontId="17" fillId="0" borderId="7" xfId="0" applyNumberFormat="1" applyFont="1" applyFill="1" applyBorder="1" applyAlignment="1">
      <alignment vertical="center"/>
    </xf>
    <xf numFmtId="49" fontId="10" fillId="0" borderId="44" xfId="0" applyNumberFormat="1" applyFont="1" applyFill="1" applyBorder="1" applyAlignment="1">
      <alignment vertical="center"/>
    </xf>
    <xf numFmtId="164" fontId="26" fillId="0" borderId="43" xfId="0" applyNumberFormat="1" applyFont="1" applyFill="1" applyBorder="1" applyAlignment="1">
      <alignment vertical="center"/>
    </xf>
    <xf numFmtId="168" fontId="17" fillId="0" borderId="43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left" vertical="center"/>
    </xf>
    <xf numFmtId="0" fontId="6" fillId="3" borderId="6" xfId="0" applyNumberFormat="1" applyFont="1" applyFill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168" fontId="17" fillId="0" borderId="45" xfId="0" applyNumberFormat="1" applyFont="1" applyFill="1" applyBorder="1" applyAlignment="1">
      <alignment vertical="center"/>
    </xf>
    <xf numFmtId="168" fontId="17" fillId="0" borderId="11" xfId="0" applyNumberFormat="1" applyFont="1" applyFill="1" applyBorder="1" applyAlignment="1">
      <alignment vertical="center"/>
    </xf>
    <xf numFmtId="170" fontId="17" fillId="0" borderId="43" xfId="0" applyNumberFormat="1" applyFont="1" applyFill="1" applyBorder="1" applyAlignment="1">
      <alignment vertical="center"/>
    </xf>
    <xf numFmtId="170" fontId="17" fillId="0" borderId="40" xfId="0" applyNumberFormat="1" applyFont="1" applyFill="1" applyBorder="1" applyAlignment="1">
      <alignment vertical="center"/>
    </xf>
    <xf numFmtId="170" fontId="17" fillId="0" borderId="51" xfId="0" applyNumberFormat="1" applyFont="1" applyBorder="1" applyAlignment="1">
      <alignment vertical="center"/>
    </xf>
    <xf numFmtId="170" fontId="17" fillId="0" borderId="41" xfId="0" applyNumberFormat="1" applyFont="1" applyBorder="1" applyAlignment="1">
      <alignment vertical="center"/>
    </xf>
    <xf numFmtId="0" fontId="8" fillId="0" borderId="42" xfId="0" applyNumberFormat="1" applyFont="1" applyFill="1" applyBorder="1" applyAlignment="1">
      <alignment vertical="center"/>
    </xf>
    <xf numFmtId="164" fontId="17" fillId="0" borderId="43" xfId="0" applyNumberFormat="1" applyFont="1" applyFill="1" applyBorder="1" applyAlignment="1">
      <alignment vertical="center"/>
    </xf>
    <xf numFmtId="0" fontId="8" fillId="0" borderId="46" xfId="0" applyNumberFormat="1" applyFont="1" applyFill="1" applyBorder="1" applyAlignment="1">
      <alignment vertical="center"/>
    </xf>
    <xf numFmtId="164" fontId="17" fillId="0" borderId="40" xfId="0" applyNumberFormat="1" applyFont="1" applyFill="1" applyBorder="1" applyAlignment="1">
      <alignment vertical="center"/>
    </xf>
    <xf numFmtId="164" fontId="10" fillId="0" borderId="44" xfId="0" applyNumberFormat="1" applyFont="1" applyFill="1" applyBorder="1" applyAlignment="1">
      <alignment vertical="center"/>
    </xf>
    <xf numFmtId="164" fontId="10" fillId="0" borderId="39" xfId="0" applyNumberFormat="1" applyFont="1" applyFill="1" applyBorder="1" applyAlignment="1">
      <alignment vertical="center"/>
    </xf>
    <xf numFmtId="164" fontId="10" fillId="3" borderId="12" xfId="0" applyNumberFormat="1" applyFont="1" applyFill="1" applyBorder="1" applyAlignment="1">
      <alignment vertical="center"/>
    </xf>
    <xf numFmtId="164" fontId="10" fillId="3" borderId="9" xfId="0" applyNumberFormat="1" applyFont="1" applyFill="1" applyBorder="1" applyAlignment="1">
      <alignment vertical="center"/>
    </xf>
    <xf numFmtId="164" fontId="24" fillId="3" borderId="12" xfId="0" applyNumberFormat="1" applyFont="1" applyFill="1" applyBorder="1" applyAlignment="1">
      <alignment horizontal="right" vertical="center"/>
    </xf>
    <xf numFmtId="164" fontId="24" fillId="3" borderId="9" xfId="0" applyNumberFormat="1" applyFont="1" applyFill="1" applyBorder="1" applyAlignment="1">
      <alignment horizontal="right" vertical="center"/>
    </xf>
    <xf numFmtId="164" fontId="10" fillId="0" borderId="22" xfId="0" applyNumberFormat="1" applyFont="1" applyFill="1" applyBorder="1" applyAlignment="1">
      <alignment vertical="center"/>
    </xf>
    <xf numFmtId="164" fontId="10" fillId="0" borderId="32" xfId="0" applyNumberFormat="1" applyFont="1" applyBorder="1" applyAlignment="1">
      <alignment vertical="center"/>
    </xf>
    <xf numFmtId="164" fontId="8" fillId="0" borderId="7" xfId="0" applyNumberFormat="1" applyFont="1" applyFill="1" applyBorder="1" applyAlignment="1">
      <alignment horizontal="right" vertical="center"/>
    </xf>
    <xf numFmtId="164" fontId="23" fillId="0" borderId="8" xfId="0" applyNumberFormat="1" applyFont="1" applyBorder="1" applyAlignment="1"/>
    <xf numFmtId="164" fontId="1" fillId="0" borderId="8" xfId="0" applyNumberFormat="1" applyFont="1" applyBorder="1" applyAlignment="1"/>
    <xf numFmtId="164" fontId="22" fillId="0" borderId="8" xfId="0" applyNumberFormat="1" applyFont="1" applyBorder="1" applyAlignment="1"/>
    <xf numFmtId="164" fontId="8" fillId="0" borderId="27" xfId="0" applyNumberFormat="1" applyFont="1" applyFill="1" applyBorder="1" applyAlignment="1">
      <alignment horizontal="right" vertical="center"/>
    </xf>
    <xf numFmtId="164" fontId="10" fillId="0" borderId="59" xfId="0" applyNumberFormat="1" applyFont="1" applyBorder="1" applyAlignment="1">
      <alignment vertical="center"/>
    </xf>
    <xf numFmtId="164" fontId="10" fillId="0" borderId="25" xfId="0" applyNumberFormat="1" applyFont="1" applyFill="1" applyBorder="1" applyAlignment="1">
      <alignment horizontal="right" vertical="center"/>
    </xf>
    <xf numFmtId="168" fontId="10" fillId="0" borderId="32" xfId="0" applyNumberFormat="1" applyFont="1" applyFill="1" applyBorder="1" applyAlignment="1">
      <alignment horizontal="right" vertical="center"/>
    </xf>
    <xf numFmtId="164" fontId="41" fillId="0" borderId="0" xfId="0" applyNumberFormat="1" applyFont="1" applyFill="1" applyAlignment="1">
      <alignment vertical="center"/>
    </xf>
    <xf numFmtId="164" fontId="17" fillId="0" borderId="24" xfId="0" applyNumberFormat="1" applyFont="1" applyFill="1" applyBorder="1" applyAlignment="1">
      <alignment vertical="center"/>
    </xf>
    <xf numFmtId="164" fontId="17" fillId="0" borderId="26" xfId="0" applyNumberFormat="1" applyFont="1" applyFill="1" applyBorder="1" applyAlignment="1">
      <alignment vertical="center"/>
    </xf>
    <xf numFmtId="164" fontId="36" fillId="8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164" fontId="1" fillId="0" borderId="60" xfId="0" applyNumberFormat="1" applyFont="1" applyBorder="1" applyAlignment="1">
      <alignment vertical="center"/>
    </xf>
    <xf numFmtId="164" fontId="17" fillId="0" borderId="60" xfId="0" applyNumberFormat="1" applyFont="1" applyBorder="1" applyAlignment="1">
      <alignment vertical="center"/>
    </xf>
    <xf numFmtId="165" fontId="6" fillId="3" borderId="7" xfId="0" applyNumberFormat="1" applyFont="1" applyFill="1" applyBorder="1" applyAlignment="1">
      <alignment vertical="center"/>
    </xf>
    <xf numFmtId="164" fontId="54" fillId="0" borderId="0" xfId="0" applyNumberFormat="1" applyFont="1" applyFill="1" applyBorder="1" applyAlignment="1">
      <alignment horizontal="center" vertical="center"/>
    </xf>
    <xf numFmtId="164" fontId="52" fillId="0" borderId="0" xfId="0" applyNumberFormat="1" applyFont="1" applyFill="1" applyBorder="1" applyAlignment="1">
      <alignment vertical="center"/>
    </xf>
    <xf numFmtId="170" fontId="17" fillId="0" borderId="61" xfId="0" applyNumberFormat="1" applyFont="1" applyFill="1" applyBorder="1" applyAlignment="1">
      <alignment horizontal="right" vertical="center"/>
    </xf>
    <xf numFmtId="164" fontId="1" fillId="0" borderId="63" xfId="0" applyNumberFormat="1" applyFont="1" applyBorder="1" applyAlignment="1">
      <alignment vertical="center"/>
    </xf>
    <xf numFmtId="167" fontId="14" fillId="0" borderId="64" xfId="0" applyNumberFormat="1" applyFont="1" applyBorder="1" applyAlignment="1">
      <alignment vertical="center"/>
    </xf>
    <xf numFmtId="164" fontId="1" fillId="0" borderId="65" xfId="0" applyNumberFormat="1" applyFont="1" applyBorder="1" applyAlignment="1">
      <alignment vertical="center"/>
    </xf>
    <xf numFmtId="0" fontId="10" fillId="0" borderId="50" xfId="0" applyFont="1" applyFill="1" applyBorder="1" applyAlignment="1">
      <alignment vertical="center"/>
    </xf>
    <xf numFmtId="170" fontId="6" fillId="3" borderId="11" xfId="0" quotePrefix="1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70" fontId="17" fillId="0" borderId="14" xfId="0" applyNumberFormat="1" applyFont="1" applyFill="1" applyBorder="1" applyAlignment="1">
      <alignment vertical="center"/>
    </xf>
    <xf numFmtId="167" fontId="14" fillId="0" borderId="66" xfId="0" applyNumberFormat="1" applyFont="1" applyBorder="1" applyAlignment="1">
      <alignment vertical="center"/>
    </xf>
    <xf numFmtId="164" fontId="17" fillId="0" borderId="67" xfId="0" applyNumberFormat="1" applyFont="1" applyBorder="1" applyAlignment="1">
      <alignment vertical="center"/>
    </xf>
    <xf numFmtId="164" fontId="17" fillId="0" borderId="30" xfId="0" applyNumberFormat="1" applyFont="1" applyBorder="1" applyAlignment="1">
      <alignment vertical="center"/>
    </xf>
    <xf numFmtId="170" fontId="17" fillId="0" borderId="68" xfId="0" applyNumberFormat="1" applyFont="1" applyFill="1" applyBorder="1" applyAlignment="1">
      <alignment horizontal="right" vertical="center"/>
    </xf>
    <xf numFmtId="170" fontId="17" fillId="0" borderId="69" xfId="0" applyNumberFormat="1" applyFont="1" applyBorder="1" applyAlignment="1">
      <alignment vertical="center"/>
    </xf>
    <xf numFmtId="170" fontId="17" fillId="0" borderId="35" xfId="0" applyNumberFormat="1" applyFont="1" applyBorder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14" fillId="0" borderId="70" xfId="0" applyNumberFormat="1" applyFont="1" applyBorder="1" applyAlignment="1">
      <alignment vertical="center"/>
    </xf>
    <xf numFmtId="164" fontId="6" fillId="3" borderId="9" xfId="0" applyNumberFormat="1" applyFont="1" applyFill="1" applyBorder="1" applyAlignment="1">
      <alignment vertical="center"/>
    </xf>
    <xf numFmtId="164" fontId="6" fillId="3" borderId="9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170" fontId="17" fillId="0" borderId="72" xfId="0" applyNumberFormat="1" applyFont="1" applyFill="1" applyBorder="1" applyAlignment="1">
      <alignment horizontal="right" vertical="center"/>
    </xf>
    <xf numFmtId="170" fontId="17" fillId="0" borderId="73" xfId="0" applyNumberFormat="1" applyFont="1" applyFill="1" applyBorder="1" applyAlignment="1">
      <alignment horizontal="right" vertical="center"/>
    </xf>
    <xf numFmtId="170" fontId="17" fillId="0" borderId="74" xfId="0" applyNumberFormat="1" applyFont="1" applyFill="1" applyBorder="1" applyAlignment="1">
      <alignment horizontal="right" vertical="center"/>
    </xf>
    <xf numFmtId="170" fontId="17" fillId="0" borderId="75" xfId="0" applyNumberFormat="1" applyFont="1" applyFill="1" applyBorder="1" applyAlignment="1">
      <alignment horizontal="right" vertical="center"/>
    </xf>
    <xf numFmtId="166" fontId="17" fillId="0" borderId="51" xfId="0" applyNumberFormat="1" applyFont="1" applyBorder="1" applyAlignment="1">
      <alignment vertical="center"/>
    </xf>
    <xf numFmtId="166" fontId="17" fillId="0" borderId="72" xfId="0" applyNumberFormat="1" applyFont="1" applyBorder="1" applyAlignment="1">
      <alignment vertical="center"/>
    </xf>
    <xf numFmtId="166" fontId="17" fillId="0" borderId="73" xfId="0" applyNumberFormat="1" applyFont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17" fillId="0" borderId="52" xfId="0" applyFont="1" applyBorder="1" applyAlignment="1">
      <alignment vertical="center"/>
    </xf>
    <xf numFmtId="164" fontId="1" fillId="0" borderId="70" xfId="0" applyNumberFormat="1" applyFont="1" applyBorder="1" applyAlignment="1">
      <alignment vertical="center"/>
    </xf>
    <xf numFmtId="0" fontId="6" fillId="2" borderId="70" xfId="0" applyFont="1" applyFill="1" applyBorder="1" applyAlignment="1">
      <alignment horizontal="centerContinuous" vertical="center"/>
    </xf>
    <xf numFmtId="164" fontId="1" fillId="0" borderId="76" xfId="0" applyNumberFormat="1" applyFont="1" applyBorder="1" applyAlignment="1">
      <alignment vertical="center"/>
    </xf>
    <xf numFmtId="0" fontId="7" fillId="2" borderId="70" xfId="0" applyFont="1" applyFill="1" applyBorder="1" applyAlignment="1">
      <alignment horizontal="centerContinuous" vertical="center"/>
    </xf>
    <xf numFmtId="0" fontId="6" fillId="2" borderId="71" xfId="0" applyFont="1" applyFill="1" applyBorder="1" applyAlignment="1">
      <alignment horizontal="centerContinuous" vertical="center"/>
    </xf>
    <xf numFmtId="164" fontId="32" fillId="0" borderId="70" xfId="0" applyNumberFormat="1" applyFont="1" applyFill="1" applyBorder="1" applyAlignment="1">
      <alignment vertical="center"/>
    </xf>
    <xf numFmtId="166" fontId="17" fillId="0" borderId="56" xfId="0" applyNumberFormat="1" applyFont="1" applyFill="1" applyBorder="1" applyAlignment="1">
      <alignment vertical="center"/>
    </xf>
    <xf numFmtId="170" fontId="17" fillId="0" borderId="72" xfId="0" applyNumberFormat="1" applyFont="1" applyFill="1" applyBorder="1" applyAlignment="1">
      <alignment vertical="center"/>
    </xf>
    <xf numFmtId="170" fontId="17" fillId="0" borderId="77" xfId="0" applyNumberFormat="1" applyFont="1" applyFill="1" applyBorder="1" applyAlignment="1">
      <alignment vertical="center"/>
    </xf>
    <xf numFmtId="170" fontId="17" fillId="0" borderId="75" xfId="0" applyNumberFormat="1" applyFont="1" applyFill="1" applyBorder="1" applyAlignment="1">
      <alignment vertical="center"/>
    </xf>
    <xf numFmtId="164" fontId="38" fillId="0" borderId="0" xfId="0" applyNumberFormat="1" applyFont="1" applyFill="1" applyBorder="1" applyAlignment="1">
      <alignment vertical="center" wrapText="1"/>
    </xf>
    <xf numFmtId="167" fontId="14" fillId="0" borderId="17" xfId="0" applyNumberFormat="1" applyFont="1" applyBorder="1" applyAlignment="1">
      <alignment vertical="center"/>
    </xf>
    <xf numFmtId="164" fontId="17" fillId="0" borderId="78" xfId="0" applyNumberFormat="1" applyFont="1" applyBorder="1" applyAlignment="1">
      <alignment vertical="center"/>
    </xf>
    <xf numFmtId="164" fontId="17" fillId="0" borderId="79" xfId="0" applyNumberFormat="1" applyFont="1" applyBorder="1" applyAlignment="1">
      <alignment vertical="center"/>
    </xf>
    <xf numFmtId="164" fontId="7" fillId="2" borderId="80" xfId="0" applyNumberFormat="1" applyFont="1" applyFill="1" applyBorder="1" applyAlignment="1">
      <alignment horizontal="centerContinuous" vertical="center"/>
    </xf>
    <xf numFmtId="164" fontId="7" fillId="2" borderId="81" xfId="0" applyNumberFormat="1" applyFont="1" applyFill="1" applyBorder="1" applyAlignment="1">
      <alignment horizontal="centerContinuous" vertical="center"/>
    </xf>
    <xf numFmtId="164" fontId="7" fillId="2" borderId="82" xfId="0" applyNumberFormat="1" applyFont="1" applyFill="1" applyBorder="1" applyAlignment="1">
      <alignment horizontal="centerContinuous" vertical="center"/>
    </xf>
    <xf numFmtId="164" fontId="17" fillId="3" borderId="9" xfId="0" applyNumberFormat="1" applyFont="1" applyFill="1" applyBorder="1" applyAlignment="1">
      <alignment vertical="center"/>
    </xf>
    <xf numFmtId="164" fontId="17" fillId="3" borderId="11" xfId="0" applyNumberFormat="1" applyFont="1" applyFill="1" applyBorder="1" applyAlignment="1">
      <alignment vertical="center"/>
    </xf>
    <xf numFmtId="0" fontId="10" fillId="0" borderId="84" xfId="0" applyFont="1" applyFill="1" applyBorder="1" applyAlignment="1">
      <alignment vertical="center"/>
    </xf>
    <xf numFmtId="0" fontId="10" fillId="0" borderId="58" xfId="0" applyFont="1" applyFill="1" applyBorder="1" applyAlignment="1">
      <alignment vertical="center"/>
    </xf>
    <xf numFmtId="168" fontId="17" fillId="0" borderId="57" xfId="0" applyNumberFormat="1" applyFont="1" applyFill="1" applyBorder="1" applyAlignment="1">
      <alignment vertical="center"/>
    </xf>
    <xf numFmtId="170" fontId="17" fillId="0" borderId="57" xfId="0" applyNumberFormat="1" applyFont="1" applyFill="1" applyBorder="1" applyAlignment="1">
      <alignment vertical="center"/>
    </xf>
    <xf numFmtId="168" fontId="7" fillId="5" borderId="83" xfId="0" applyNumberFormat="1" applyFont="1" applyFill="1" applyBorder="1" applyAlignment="1">
      <alignment vertical="center"/>
    </xf>
    <xf numFmtId="170" fontId="7" fillId="5" borderId="83" xfId="0" applyNumberFormat="1" applyFont="1" applyFill="1" applyBorder="1" applyAlignment="1">
      <alignment vertical="center"/>
    </xf>
    <xf numFmtId="170" fontId="7" fillId="5" borderId="8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17" fillId="2" borderId="8" xfId="0" applyNumberFormat="1" applyFont="1" applyFill="1" applyBorder="1" applyAlignment="1">
      <alignment horizontal="centerContinuous" vertical="center"/>
    </xf>
    <xf numFmtId="164" fontId="10" fillId="0" borderId="14" xfId="0" applyNumberFormat="1" applyFont="1" applyBorder="1" applyAlignment="1">
      <alignment horizontal="left" vertical="center"/>
    </xf>
    <xf numFmtId="168" fontId="10" fillId="0" borderId="14" xfId="0" applyNumberFormat="1" applyFont="1" applyFill="1" applyBorder="1" applyAlignment="1">
      <alignment horizontal="right" vertical="center"/>
    </xf>
    <xf numFmtId="173" fontId="10" fillId="0" borderId="27" xfId="0" applyNumberFormat="1" applyFont="1" applyFill="1" applyBorder="1" applyAlignment="1">
      <alignment horizontal="right" vertical="center"/>
    </xf>
    <xf numFmtId="169" fontId="10" fillId="0" borderId="25" xfId="0" applyNumberFormat="1" applyFont="1" applyFill="1" applyBorder="1" applyAlignment="1">
      <alignment horizontal="center" vertical="center"/>
    </xf>
    <xf numFmtId="174" fontId="10" fillId="0" borderId="27" xfId="0" applyNumberFormat="1" applyFont="1" applyFill="1" applyBorder="1" applyAlignment="1">
      <alignment horizontal="right" vertical="center"/>
    </xf>
    <xf numFmtId="173" fontId="10" fillId="0" borderId="16" xfId="0" applyNumberFormat="1" applyFont="1" applyFill="1" applyBorder="1" applyAlignment="1">
      <alignment horizontal="right" vertical="center"/>
    </xf>
    <xf numFmtId="173" fontId="10" fillId="0" borderId="48" xfId="0" applyNumberFormat="1" applyFont="1" applyFill="1" applyBorder="1" applyAlignment="1">
      <alignment horizontal="right" vertical="center"/>
    </xf>
    <xf numFmtId="173" fontId="10" fillId="0" borderId="11" xfId="0" applyNumberFormat="1" applyFont="1" applyFill="1" applyBorder="1" applyAlignment="1">
      <alignment horizontal="right" vertical="center"/>
    </xf>
    <xf numFmtId="168" fontId="10" fillId="0" borderId="69" xfId="0" applyNumberFormat="1" applyFont="1" applyFill="1" applyBorder="1" applyAlignment="1">
      <alignment horizontal="right"/>
    </xf>
    <xf numFmtId="173" fontId="10" fillId="0" borderId="69" xfId="0" applyNumberFormat="1" applyFont="1" applyFill="1" applyBorder="1" applyAlignment="1">
      <alignment horizontal="right" vertical="center"/>
    </xf>
    <xf numFmtId="164" fontId="8" fillId="0" borderId="25" xfId="0" quotePrefix="1" applyNumberFormat="1" applyFont="1" applyBorder="1" applyAlignment="1">
      <alignment horizontal="right" vertical="center"/>
    </xf>
    <xf numFmtId="164" fontId="8" fillId="0" borderId="25" xfId="0" applyNumberFormat="1" applyFont="1" applyFill="1" applyBorder="1" applyAlignment="1">
      <alignment horizontal="right" vertical="center"/>
    </xf>
    <xf numFmtId="164" fontId="8" fillId="0" borderId="30" xfId="0" applyNumberFormat="1" applyFont="1" applyFill="1" applyBorder="1" applyAlignment="1">
      <alignment horizontal="right" vertical="center"/>
    </xf>
    <xf numFmtId="164" fontId="10" fillId="0" borderId="7" xfId="0" applyNumberFormat="1" applyFont="1" applyBorder="1" applyAlignment="1">
      <alignment vertical="center"/>
    </xf>
    <xf numFmtId="172" fontId="10" fillId="0" borderId="32" xfId="0" quotePrefix="1" applyNumberFormat="1" applyFont="1" applyFill="1" applyBorder="1" applyAlignment="1">
      <alignment horizontal="right" vertical="center"/>
    </xf>
    <xf numFmtId="164" fontId="16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horizontal="centerContinuous" vertical="center"/>
    </xf>
    <xf numFmtId="164" fontId="1" fillId="2" borderId="13" xfId="0" applyNumberFormat="1" applyFont="1" applyFill="1" applyBorder="1" applyAlignment="1">
      <alignment horizontal="centerContinuous" vertical="center"/>
    </xf>
    <xf numFmtId="164" fontId="1" fillId="2" borderId="2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Border="1" applyAlignment="1">
      <alignment horizontal="centerContinuous" vertical="center"/>
    </xf>
    <xf numFmtId="164" fontId="7" fillId="2" borderId="0" xfId="0" applyNumberFormat="1" applyFont="1" applyFill="1" applyAlignment="1">
      <alignment horizontal="centerContinuous" vertical="center"/>
    </xf>
    <xf numFmtId="164" fontId="1" fillId="2" borderId="9" xfId="0" applyNumberFormat="1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" vertical="center"/>
    </xf>
    <xf numFmtId="165" fontId="17" fillId="0" borderId="18" xfId="0" applyNumberFormat="1" applyFont="1" applyFill="1" applyBorder="1" applyAlignment="1">
      <alignment vertical="center"/>
    </xf>
    <xf numFmtId="165" fontId="17" fillId="0" borderId="22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85" xfId="0" applyFont="1" applyBorder="1" applyAlignment="1">
      <alignment vertical="center"/>
    </xf>
    <xf numFmtId="0" fontId="17" fillId="0" borderId="86" xfId="0" applyFont="1" applyBorder="1" applyAlignment="1">
      <alignment vertical="center"/>
    </xf>
    <xf numFmtId="0" fontId="17" fillId="0" borderId="87" xfId="0" applyFont="1" applyBorder="1" applyAlignment="1">
      <alignment vertical="center"/>
    </xf>
    <xf numFmtId="165" fontId="17" fillId="0" borderId="53" xfId="0" applyNumberFormat="1" applyFont="1" applyBorder="1" applyAlignment="1">
      <alignment vertical="center"/>
    </xf>
    <xf numFmtId="170" fontId="17" fillId="0" borderId="53" xfId="0" applyNumberFormat="1" applyFont="1" applyBorder="1" applyAlignment="1">
      <alignment vertical="center"/>
    </xf>
    <xf numFmtId="167" fontId="17" fillId="0" borderId="88" xfId="0" applyNumberFormat="1" applyFont="1" applyBorder="1" applyAlignment="1">
      <alignment vertical="center"/>
    </xf>
    <xf numFmtId="167" fontId="17" fillId="0" borderId="86" xfId="0" applyNumberFormat="1" applyFont="1" applyBorder="1" applyAlignment="1">
      <alignment vertical="center"/>
    </xf>
    <xf numFmtId="164" fontId="17" fillId="0" borderId="85" xfId="0" applyNumberFormat="1" applyFont="1" applyBorder="1" applyAlignment="1">
      <alignment vertical="center"/>
    </xf>
    <xf numFmtId="164" fontId="17" fillId="0" borderId="90" xfId="0" applyNumberFormat="1" applyFont="1" applyBorder="1" applyAlignment="1">
      <alignment vertical="center"/>
    </xf>
    <xf numFmtId="164" fontId="17" fillId="0" borderId="91" xfId="0" applyNumberFormat="1" applyFont="1" applyBorder="1" applyAlignment="1">
      <alignment vertical="center"/>
    </xf>
    <xf numFmtId="167" fontId="17" fillId="0" borderId="92" xfId="0" applyNumberFormat="1" applyFont="1" applyBorder="1" applyAlignment="1">
      <alignment vertical="center"/>
    </xf>
    <xf numFmtId="164" fontId="17" fillId="0" borderId="93" xfId="0" applyNumberFormat="1" applyFont="1" applyBorder="1" applyAlignment="1">
      <alignment vertical="center"/>
    </xf>
    <xf numFmtId="164" fontId="17" fillId="0" borderId="87" xfId="0" applyNumberFormat="1" applyFont="1" applyBorder="1" applyAlignment="1">
      <alignment vertical="center"/>
    </xf>
    <xf numFmtId="164" fontId="17" fillId="0" borderId="53" xfId="0" applyNumberFormat="1" applyFont="1" applyBorder="1" applyAlignment="1">
      <alignment vertical="center"/>
    </xf>
    <xf numFmtId="170" fontId="17" fillId="0" borderId="51" xfId="0" applyNumberFormat="1" applyFont="1" applyFill="1" applyBorder="1" applyAlignment="1">
      <alignment horizontal="right" vertical="center"/>
    </xf>
    <xf numFmtId="164" fontId="17" fillId="0" borderId="89" xfId="0" applyNumberFormat="1" applyFont="1" applyBorder="1" applyAlignment="1">
      <alignment vertical="center"/>
    </xf>
    <xf numFmtId="164" fontId="17" fillId="0" borderId="94" xfId="0" applyNumberFormat="1" applyFont="1" applyBorder="1" applyAlignment="1">
      <alignment vertical="center"/>
    </xf>
    <xf numFmtId="164" fontId="17" fillId="0" borderId="95" xfId="0" applyNumberFormat="1" applyFont="1" applyBorder="1" applyAlignment="1">
      <alignment vertical="center"/>
    </xf>
    <xf numFmtId="170" fontId="17" fillId="0" borderId="95" xfId="0" applyNumberFormat="1" applyFont="1" applyFill="1" applyBorder="1" applyAlignment="1">
      <alignment horizontal="right" vertical="center"/>
    </xf>
    <xf numFmtId="170" fontId="17" fillId="0" borderId="89" xfId="0" applyNumberFormat="1" applyFont="1" applyFill="1" applyBorder="1" applyAlignment="1">
      <alignment horizontal="right" vertical="center"/>
    </xf>
    <xf numFmtId="170" fontId="17" fillId="0" borderId="53" xfId="0" applyNumberFormat="1" applyFont="1" applyFill="1" applyBorder="1" applyAlignment="1">
      <alignment horizontal="right" vertical="center"/>
    </xf>
    <xf numFmtId="0" fontId="10" fillId="0" borderId="0" xfId="0" applyFont="1" applyAlignment="1"/>
    <xf numFmtId="170" fontId="6" fillId="3" borderId="7" xfId="0" applyNumberFormat="1" applyFont="1" applyFill="1" applyBorder="1" applyAlignment="1">
      <alignment horizontal="right" vertical="center"/>
    </xf>
    <xf numFmtId="164" fontId="7" fillId="2" borderId="96" xfId="0" applyNumberFormat="1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/>
    </xf>
    <xf numFmtId="165" fontId="17" fillId="0" borderId="22" xfId="0" applyNumberFormat="1" applyFont="1" applyBorder="1" applyAlignment="1">
      <alignment horizontal="right" vertical="center"/>
    </xf>
    <xf numFmtId="165" fontId="17" fillId="0" borderId="62" xfId="0" applyNumberFormat="1" applyFont="1" applyBorder="1" applyAlignment="1">
      <alignment horizontal="right" vertical="center"/>
    </xf>
    <xf numFmtId="165" fontId="17" fillId="0" borderId="26" xfId="0" applyNumberFormat="1" applyFont="1" applyBorder="1" applyAlignment="1">
      <alignment horizontal="right" vertical="center"/>
    </xf>
    <xf numFmtId="165" fontId="17" fillId="0" borderId="32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Continuous" vertical="center"/>
    </xf>
    <xf numFmtId="164" fontId="1" fillId="2" borderId="0" xfId="0" applyNumberFormat="1" applyFont="1" applyFill="1" applyAlignment="1">
      <alignment horizontal="centerContinuous" vertical="center"/>
    </xf>
    <xf numFmtId="164" fontId="1" fillId="2" borderId="10" xfId="0" applyNumberFormat="1" applyFont="1" applyFill="1" applyBorder="1" applyAlignment="1">
      <alignment horizontal="centerContinuous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6" fillId="2" borderId="3" xfId="0" quotePrefix="1" applyNumberFormat="1" applyFont="1" applyFill="1" applyBorder="1" applyAlignment="1">
      <alignment horizontal="center" vertical="center"/>
    </xf>
    <xf numFmtId="0" fontId="61" fillId="2" borderId="13" xfId="0" applyFont="1" applyFill="1" applyBorder="1" applyAlignment="1">
      <alignment horizontal="centerContinuous" vertical="center"/>
    </xf>
    <xf numFmtId="164" fontId="7" fillId="2" borderId="13" xfId="0" applyNumberFormat="1" applyFont="1" applyFill="1" applyBorder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Continuous" vertical="center" wrapText="1"/>
    </xf>
    <xf numFmtId="164" fontId="6" fillId="2" borderId="13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vertical="center"/>
    </xf>
    <xf numFmtId="164" fontId="7" fillId="3" borderId="13" xfId="0" applyNumberFormat="1" applyFont="1" applyFill="1" applyBorder="1" applyAlignment="1">
      <alignment horizontal="right" vertical="center"/>
    </xf>
    <xf numFmtId="164" fontId="6" fillId="3" borderId="13" xfId="0" applyNumberFormat="1" applyFont="1" applyFill="1" applyBorder="1" applyAlignment="1">
      <alignment horizontal="right" vertical="center"/>
    </xf>
    <xf numFmtId="49" fontId="10" fillId="0" borderId="5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9" fillId="0" borderId="9" xfId="2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9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</cellXfs>
  <cellStyles count="4">
    <cellStyle name="Euro" xfId="1"/>
    <cellStyle name="Hipervínculo" xfId="2" builtinId="8"/>
    <cellStyle name="Normal" xfId="0" builtinId="0"/>
    <cellStyle name="Normal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0000FF"/>
      <color rgb="FFFFCCFF"/>
      <color rgb="FF333399"/>
      <color rgb="FF00008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200705</xdr:rowOff>
    </xdr:from>
    <xdr:to>
      <xdr:col>5</xdr:col>
      <xdr:colOff>600941</xdr:colOff>
      <xdr:row>4</xdr:row>
      <xdr:rowOff>680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705"/>
          <a:ext cx="1880012" cy="459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90650" y="2628900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390650" y="103441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0</xdr:colOff>
      <xdr:row>52</xdr:row>
      <xdr:rowOff>1</xdr:rowOff>
    </xdr:from>
    <xdr:to>
      <xdr:col>9</xdr:col>
      <xdr:colOff>600076</xdr:colOff>
      <xdr:row>54</xdr:row>
      <xdr:rowOff>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390650" y="9525001"/>
          <a:ext cx="564832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Servicio de Atención Psicológica de la Diputación Foral de Bizkaia; existe un convenio con los Módulos Psico-sociales para atender a las víctimas si hubiera lista de espera.</a:t>
          </a:r>
          <a:endParaRPr lang="es-E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91964</xdr:colOff>
      <xdr:row>90</xdr:row>
      <xdr:rowOff>1</xdr:rowOff>
    </xdr:from>
    <xdr:to>
      <xdr:col>9</xdr:col>
      <xdr:colOff>564930</xdr:colOff>
      <xdr:row>92</xdr:row>
      <xdr:rowOff>1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79769" y="14899515"/>
          <a:ext cx="5519923" cy="301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  <a:r>
            <a:rPr lang="es-ES" sz="1000" b="0" i="0" baseline="0">
              <a:effectLst/>
              <a:latin typeface="+mn-lt"/>
              <a:ea typeface="+mn-ea"/>
              <a:cs typeface="+mn-cs"/>
            </a:rPr>
            <a:t> 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9524</xdr:rowOff>
    </xdr:from>
    <xdr:to>
      <xdr:col>10</xdr:col>
      <xdr:colOff>171450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1575" y="1200149"/>
          <a:ext cx="6172200" cy="7905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Relación de entidades de ámbito foral, municipal y mancomunado y su disponibilidad de recursos de Acogida específicos (Pisos/ Centros), Asesoramiento Jurídico, Atención Psicológica,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 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 Intervención Familiar Especializada en menores víctimas de violencia de género. Bizkaia. 2023.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100602</xdr:rowOff>
    </xdr:from>
    <xdr:to>
      <xdr:col>1</xdr:col>
      <xdr:colOff>142208</xdr:colOff>
      <xdr:row>3</xdr:row>
      <xdr:rowOff>66604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9836"/>
          <a:ext cx="675062" cy="2716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1315316</xdr:colOff>
      <xdr:row>4</xdr:row>
      <xdr:rowOff>3924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47</xdr:col>
      <xdr:colOff>0</xdr:colOff>
      <xdr:row>9</xdr:row>
      <xdr:rowOff>0</xdr:rowOff>
    </xdr:to>
    <xdr:sp macro="" textlink="">
      <xdr:nvSpPr>
        <xdr:cNvPr id="14347" name="Text Box 2"/>
        <xdr:cNvSpPr txBox="1">
          <a:spLocks noChangeArrowheads="1"/>
        </xdr:cNvSpPr>
      </xdr:nvSpPr>
      <xdr:spPr bwMode="auto">
        <a:xfrm>
          <a:off x="1143000" y="1562100"/>
          <a:ext cx="1070610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Personas atendidas por sexo según tipo de caso y problemática atendida. 2005-2023</a:t>
          </a:r>
          <a:r>
            <a:rPr lang="es-ES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1952625"/>
          <a:ext cx="21431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93792</xdr:rowOff>
    </xdr:from>
    <xdr:to>
      <xdr:col>1</xdr:col>
      <xdr:colOff>142208</xdr:colOff>
      <xdr:row>3</xdr:row>
      <xdr:rowOff>61531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4061"/>
          <a:ext cx="675608" cy="27058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369856</xdr:colOff>
      <xdr:row>4</xdr:row>
      <xdr:rowOff>16867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8783"/>
          <a:ext cx="1877291" cy="4641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381000</xdr:colOff>
      <xdr:row>10</xdr:row>
      <xdr:rowOff>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1143000" y="1533525"/>
          <a:ext cx="56483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de pareja. 2023.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91"/>
          <a:ext cx="674900" cy="27258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210416</xdr:colOff>
      <xdr:row>4</xdr:row>
      <xdr:rowOff>6573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43000" y="1533525"/>
          <a:ext cx="58578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asesoramiento jurídico de la DFB. Mujeres (c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asos nuevos) víctimas de violencia intrafamiliar. 2023.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93301</xdr:rowOff>
    </xdr:from>
    <xdr:to>
      <xdr:col>1</xdr:col>
      <xdr:colOff>170783</xdr:colOff>
      <xdr:row>3</xdr:row>
      <xdr:rowOff>61373</xdr:rowOff>
    </xdr:to>
    <xdr:pic>
      <xdr:nvPicPr>
        <xdr:cNvPr id="13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3326"/>
          <a:ext cx="675608" cy="27287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253365</xdr:colOff>
      <xdr:row>4</xdr:row>
      <xdr:rowOff>4156</xdr:rowOff>
    </xdr:to>
    <xdr:pic>
      <xdr:nvPicPr>
        <xdr:cNvPr id="14" name="1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487" y="200256"/>
          <a:ext cx="1920342" cy="4585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12304" name="Text Box 2"/>
        <xdr:cNvSpPr txBox="1">
          <a:spLocks noChangeArrowheads="1"/>
        </xdr:cNvSpPr>
      </xdr:nvSpPr>
      <xdr:spPr bwMode="auto">
        <a:xfrm>
          <a:off x="1133475" y="1533525"/>
          <a:ext cx="54483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Servicio de asesoramiento jurídico de la DFB. Mujeres (casos nuevos) víctimas de violencia sexual. 2023.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90502</xdr:rowOff>
    </xdr:from>
    <xdr:to>
      <xdr:col>1</xdr:col>
      <xdr:colOff>170783</xdr:colOff>
      <xdr:row>3</xdr:row>
      <xdr:rowOff>61245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549"/>
          <a:ext cx="674949" cy="273961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200024</xdr:rowOff>
    </xdr:from>
    <xdr:to>
      <xdr:col>6</xdr:col>
      <xdr:colOff>223577</xdr:colOff>
      <xdr:row>4</xdr:row>
      <xdr:rowOff>8312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4"/>
          <a:ext cx="1928553" cy="4655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114299</xdr:rowOff>
    </xdr:from>
    <xdr:to>
      <xdr:col>11</xdr:col>
      <xdr:colOff>0</xdr:colOff>
      <xdr:row>10</xdr:row>
      <xdr:rowOff>66674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33524"/>
          <a:ext cx="61150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Mujeres con problemática de violencia de pareja/expareja, violencia intrafamiliar y/o violencia sexual. 2023.</a:t>
          </a:r>
        </a:p>
      </xdr:txBody>
    </xdr:sp>
    <xdr:clientData/>
  </xdr:twoCellAnchor>
  <xdr:twoCellAnchor>
    <xdr:from>
      <xdr:col>2</xdr:col>
      <xdr:colOff>19050</xdr:colOff>
      <xdr:row>33</xdr:row>
      <xdr:rowOff>19050</xdr:rowOff>
    </xdr:from>
    <xdr:to>
      <xdr:col>2</xdr:col>
      <xdr:colOff>304800</xdr:colOff>
      <xdr:row>40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92530" y="6503670"/>
          <a:ext cx="278130" cy="1093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3</xdr:col>
      <xdr:colOff>19050</xdr:colOff>
      <xdr:row>17</xdr:row>
      <xdr:rowOff>38099</xdr:rowOff>
    </xdr:from>
    <xdr:to>
      <xdr:col>3</xdr:col>
      <xdr:colOff>1409700</xdr:colOff>
      <xdr:row>19</xdr:row>
      <xdr:rowOff>142874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447800" y="3371849"/>
          <a:ext cx="1390650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31</xdr:row>
      <xdr:rowOff>133350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73480" y="2636520"/>
          <a:ext cx="297180" cy="3600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4</xdr:col>
      <xdr:colOff>0</xdr:colOff>
      <xdr:row>10</xdr:row>
      <xdr:rowOff>85117</xdr:rowOff>
    </xdr:from>
    <xdr:to>
      <xdr:col>5</xdr:col>
      <xdr:colOff>0</xdr:colOff>
      <xdr:row>13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2933700" y="2012977"/>
          <a:ext cx="62484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Población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 </a:t>
          </a:r>
          <a:r>
            <a:rPr lang="es-ES" sz="8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</xdr:colOff>
      <xdr:row>11</xdr:row>
      <xdr:rowOff>24157</xdr:rowOff>
    </xdr:from>
    <xdr:to>
      <xdr:col>5</xdr:col>
      <xdr:colOff>899160</xdr:colOff>
      <xdr:row>12</xdr:row>
      <xdr:rowOff>358140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3596640" y="2035837"/>
          <a:ext cx="861060" cy="570203"/>
        </a:xfrm>
        <a:prstGeom prst="rect">
          <a:avLst/>
        </a:prstGeom>
        <a:solidFill>
          <a:srgbClr val="99CCFF"/>
        </a:solidFill>
        <a:ln w="3175" cmpd="sng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Horas/mes</a:t>
          </a: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servicio</a:t>
          </a:r>
        </a:p>
      </xdr:txBody>
    </xdr:sp>
    <xdr:clientData/>
  </xdr:twoCellAnchor>
  <xdr:twoCellAnchor>
    <xdr:from>
      <xdr:col>6</xdr:col>
      <xdr:colOff>0</xdr:colOff>
      <xdr:row>10</xdr:row>
      <xdr:rowOff>85117</xdr:rowOff>
    </xdr:from>
    <xdr:to>
      <xdr:col>6</xdr:col>
      <xdr:colOff>668776</xdr:colOff>
      <xdr:row>13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4488180" y="2012977"/>
          <a:ext cx="592576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mujeres atendidas</a:t>
          </a:r>
        </a:p>
      </xdr:txBody>
    </xdr:sp>
    <xdr:clientData/>
  </xdr:twoCellAnchor>
  <xdr:twoCellAnchor>
    <xdr:from>
      <xdr:col>2</xdr:col>
      <xdr:colOff>0</xdr:colOff>
      <xdr:row>10</xdr:row>
      <xdr:rowOff>85117</xdr:rowOff>
    </xdr:from>
    <xdr:to>
      <xdr:col>4</xdr:col>
      <xdr:colOff>0</xdr:colOff>
      <xdr:row>13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73480" y="2012977"/>
          <a:ext cx="1760220" cy="623543"/>
        </a:xfrm>
        <a:prstGeom prst="rect">
          <a:avLst/>
        </a:prstGeom>
        <a:noFill/>
        <a:ln w="3175" cmpd="sng">
          <a:noFill/>
          <a:miter lim="800000"/>
          <a:headEnd/>
          <a:tailEnd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  <a:endParaRPr lang="es-ES" sz="1000" b="1" i="0" u="none" strike="noStrike" baseline="0">
            <a:solidFill>
              <a:srgbClr val="00B05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380999</xdr:colOff>
      <xdr:row>51</xdr:row>
      <xdr:rowOff>1</xdr:rowOff>
    </xdr:from>
    <xdr:to>
      <xdr:col>11</xdr:col>
      <xdr:colOff>0</xdr:colOff>
      <xdr:row>54</xdr:row>
      <xdr:rowOff>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1142999" y="9639301"/>
          <a:ext cx="6115051" cy="4857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Asesoramiento jurídico. Municipios y Mancomunidades del THB con servicio de asesoramiento jurídico. Casos nuevos de mujeres con problemática de violencia de pareja/expareja según características (%). 2023.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76</xdr:row>
      <xdr:rowOff>9525</xdr:rowOff>
    </xdr:from>
    <xdr:to>
      <xdr:col>3</xdr:col>
      <xdr:colOff>0</xdr:colOff>
      <xdr:row>83</xdr:row>
      <xdr:rowOff>0</xdr:rowOff>
    </xdr:to>
    <xdr:sp macro="" textlink="">
      <xdr:nvSpPr>
        <xdr:cNvPr id="11" name="Text Box 49"/>
        <xdr:cNvSpPr txBox="1">
          <a:spLocks noChangeArrowheads="1"/>
        </xdr:cNvSpPr>
      </xdr:nvSpPr>
      <xdr:spPr bwMode="auto">
        <a:xfrm>
          <a:off x="1173480" y="14807565"/>
          <a:ext cx="297180" cy="1133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55</xdr:row>
      <xdr:rowOff>428625</xdr:rowOff>
    </xdr:from>
    <xdr:to>
      <xdr:col>3</xdr:col>
      <xdr:colOff>0</xdr:colOff>
      <xdr:row>75</xdr:row>
      <xdr:rowOff>142875</xdr:rowOff>
    </xdr:to>
    <xdr:sp macro="" textlink="">
      <xdr:nvSpPr>
        <xdr:cNvPr id="12" name="Text Box 51"/>
        <xdr:cNvSpPr txBox="1">
          <a:spLocks noChangeArrowheads="1"/>
        </xdr:cNvSpPr>
      </xdr:nvSpPr>
      <xdr:spPr bwMode="auto">
        <a:xfrm>
          <a:off x="1173480" y="10692765"/>
          <a:ext cx="297180" cy="405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54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13" name="Text Box 57"/>
        <xdr:cNvSpPr txBox="1">
          <a:spLocks noChangeArrowheads="1"/>
        </xdr:cNvSpPr>
      </xdr:nvSpPr>
      <xdr:spPr bwMode="auto">
        <a:xfrm>
          <a:off x="1173480" y="10073640"/>
          <a:ext cx="1760220" cy="7239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 </a:t>
          </a:r>
        </a:p>
      </xdr:txBody>
    </xdr:sp>
    <xdr:clientData/>
  </xdr:twoCellAnchor>
  <xdr:twoCellAnchor>
    <xdr:from>
      <xdr:col>2</xdr:col>
      <xdr:colOff>0</xdr:colOff>
      <xdr:row>117</xdr:row>
      <xdr:rowOff>1</xdr:rowOff>
    </xdr:from>
    <xdr:to>
      <xdr:col>3</xdr:col>
      <xdr:colOff>0</xdr:colOff>
      <xdr:row>124</xdr:row>
      <xdr:rowOff>1</xdr:rowOff>
    </xdr:to>
    <xdr:sp macro="" textlink="">
      <xdr:nvSpPr>
        <xdr:cNvPr id="14" name="Text Box 74"/>
        <xdr:cNvSpPr txBox="1">
          <a:spLocks noChangeArrowheads="1"/>
        </xdr:cNvSpPr>
      </xdr:nvSpPr>
      <xdr:spPr bwMode="auto">
        <a:xfrm>
          <a:off x="1173480" y="22799041"/>
          <a:ext cx="29718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117</xdr:row>
      <xdr:rowOff>0</xdr:rowOff>
    </xdr:to>
    <xdr:sp macro="" textlink="">
      <xdr:nvSpPr>
        <xdr:cNvPr id="15" name="Text Box 76"/>
        <xdr:cNvSpPr txBox="1">
          <a:spLocks noChangeArrowheads="1"/>
        </xdr:cNvSpPr>
      </xdr:nvSpPr>
      <xdr:spPr bwMode="auto">
        <a:xfrm>
          <a:off x="1173480" y="18798540"/>
          <a:ext cx="297180" cy="400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95</xdr:row>
      <xdr:rowOff>9525</xdr:rowOff>
    </xdr:from>
    <xdr:to>
      <xdr:col>4</xdr:col>
      <xdr:colOff>0</xdr:colOff>
      <xdr:row>97</xdr:row>
      <xdr:rowOff>0</xdr:rowOff>
    </xdr:to>
    <xdr:sp macro="" textlink="">
      <xdr:nvSpPr>
        <xdr:cNvPr id="16" name="Text Box 82"/>
        <xdr:cNvSpPr txBox="1">
          <a:spLocks noChangeArrowheads="1"/>
        </xdr:cNvSpPr>
      </xdr:nvSpPr>
      <xdr:spPr bwMode="auto">
        <a:xfrm>
          <a:off x="1173480" y="18145125"/>
          <a:ext cx="1760220" cy="65341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9525</xdr:colOff>
      <xdr:row>101</xdr:row>
      <xdr:rowOff>47625</xdr:rowOff>
    </xdr:from>
    <xdr:to>
      <xdr:col>3</xdr:col>
      <xdr:colOff>914400</xdr:colOff>
      <xdr:row>103</xdr:row>
      <xdr:rowOff>171450</xdr:rowOff>
    </xdr:to>
    <xdr:sp macro="" textlink="">
      <xdr:nvSpPr>
        <xdr:cNvPr id="17" name="Text Box 84"/>
        <xdr:cNvSpPr txBox="1">
          <a:spLocks noChangeArrowheads="1"/>
        </xdr:cNvSpPr>
      </xdr:nvSpPr>
      <xdr:spPr bwMode="auto">
        <a:xfrm>
          <a:off x="1480185" y="19798665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1</xdr:col>
      <xdr:colOff>380999</xdr:colOff>
      <xdr:row>91</xdr:row>
      <xdr:rowOff>66674</xdr:rowOff>
    </xdr:from>
    <xdr:to>
      <xdr:col>11</xdr:col>
      <xdr:colOff>85724</xdr:colOff>
      <xdr:row>95</xdr:row>
      <xdr:rowOff>38099</xdr:rowOff>
    </xdr:to>
    <xdr:sp macro="" textlink="">
      <xdr:nvSpPr>
        <xdr:cNvPr id="18" name="Text Box 85"/>
        <xdr:cNvSpPr txBox="1">
          <a:spLocks noChangeArrowheads="1"/>
        </xdr:cNvSpPr>
      </xdr:nvSpPr>
      <xdr:spPr bwMode="auto">
        <a:xfrm>
          <a:off x="1142999" y="17468849"/>
          <a:ext cx="6200775" cy="52387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intrafamiliar según características (%). 2023.</a:t>
          </a:r>
        </a:p>
      </xdr:txBody>
    </xdr:sp>
    <xdr:clientData/>
  </xdr:twoCellAnchor>
  <xdr:twoCellAnchor>
    <xdr:from>
      <xdr:col>2</xdr:col>
      <xdr:colOff>0</xdr:colOff>
      <xdr:row>44</xdr:row>
      <xdr:rowOff>19049</xdr:rowOff>
    </xdr:from>
    <xdr:to>
      <xdr:col>10</xdr:col>
      <xdr:colOff>428625</xdr:colOff>
      <xdr:row>51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1143000" y="8305799"/>
          <a:ext cx="5972175" cy="114300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36000" rIns="72000" bIns="36000" anchor="ctr" upright="1"/>
        <a:lstStyle/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Total de mujeres del municipio o de la mancomunidad, según datos del INE, independientemente de la edad en 2023 ya que los datos de usuarias del servicio corresponden a dicho año. Fuente: INE. Padrón de habitantes 01/01/2023, Real Decreto 1085/2023, de 5 de diciembre.</a:t>
          </a:r>
          <a:endParaRPr lang="es-ES" sz="800" b="0" i="0" u="none" strike="noStrike" baseline="3000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En las que concurran violencia de pareja, intradamiliar y/o violencia sexual, aunque éste no hubiera sido el motivo de la consulta.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Dato de violencia intrafamiliar no disponible, por lo que la cifra total de casos de violencia corresponde sólo a los datos conocidos (violencia de pareja/expareja y violencia sexual). 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Servicio prestado en Balmaseda (12 h/mes) y  en Zalla (a demanda). En 2023 sólo funciona durante el primer semestre del año, periodo al que pertenecen los datos.</a:t>
          </a: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5  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Sólo se registran los casos en los que la violencia es motivo de consulta.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9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(') 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 no disponible</a:t>
          </a:r>
          <a:r>
            <a:rPr lang="es-ES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20" name="Text Box 850"/>
        <xdr:cNvSpPr txBox="1">
          <a:spLocks noChangeArrowheads="1"/>
        </xdr:cNvSpPr>
      </xdr:nvSpPr>
      <xdr:spPr bwMode="auto">
        <a:xfrm>
          <a:off x="2933700" y="10073640"/>
          <a:ext cx="6248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(casos nuevos) </a:t>
          </a:r>
        </a:p>
      </xdr:txBody>
    </xdr:sp>
    <xdr:clientData/>
  </xdr:twoCellAnchor>
  <xdr:twoCellAnchor>
    <xdr:from>
      <xdr:col>4</xdr:col>
      <xdr:colOff>9524</xdr:colOff>
      <xdr:row>95</xdr:row>
      <xdr:rowOff>0</xdr:rowOff>
    </xdr:from>
    <xdr:to>
      <xdr:col>4</xdr:col>
      <xdr:colOff>609599</xdr:colOff>
      <xdr:row>97</xdr:row>
      <xdr:rowOff>0</xdr:rowOff>
    </xdr:to>
    <xdr:sp macro="" textlink="">
      <xdr:nvSpPr>
        <xdr:cNvPr id="21" name="Text Box 851"/>
        <xdr:cNvSpPr txBox="1">
          <a:spLocks noChangeArrowheads="1"/>
        </xdr:cNvSpPr>
      </xdr:nvSpPr>
      <xdr:spPr bwMode="auto">
        <a:xfrm>
          <a:off x="2943224" y="18135600"/>
          <a:ext cx="60007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9524</xdr:colOff>
      <xdr:row>60</xdr:row>
      <xdr:rowOff>19049</xdr:rowOff>
    </xdr:from>
    <xdr:to>
      <xdr:col>3</xdr:col>
      <xdr:colOff>876299</xdr:colOff>
      <xdr:row>62</xdr:row>
      <xdr:rowOff>200024</xdr:rowOff>
    </xdr:to>
    <xdr:sp macro="" textlink="">
      <xdr:nvSpPr>
        <xdr:cNvPr id="22" name="Text Box 84"/>
        <xdr:cNvSpPr txBox="1">
          <a:spLocks noChangeArrowheads="1"/>
        </xdr:cNvSpPr>
      </xdr:nvSpPr>
      <xdr:spPr bwMode="auto">
        <a:xfrm>
          <a:off x="1438274" y="11915774"/>
          <a:ext cx="866775" cy="581025"/>
        </a:xfrm>
        <a:prstGeom prst="rect">
          <a:avLst/>
        </a:prstGeom>
        <a:solidFill>
          <a:sysClr val="window" lastClr="FFFFFF"/>
        </a:solidFill>
        <a:ln>
          <a:noFill/>
        </a:ln>
        <a:effectLst/>
        <a:extLst/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93609</xdr:rowOff>
    </xdr:from>
    <xdr:to>
      <xdr:col>1</xdr:col>
      <xdr:colOff>180308</xdr:colOff>
      <xdr:row>3</xdr:row>
      <xdr:rowOff>59768</xdr:rowOff>
    </xdr:to>
    <xdr:pic>
      <xdr:nvPicPr>
        <xdr:cNvPr id="23" name="22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1729"/>
          <a:ext cx="698468" cy="27095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10</xdr:col>
      <xdr:colOff>436205</xdr:colOff>
      <xdr:row>91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1143000" y="17770929"/>
          <a:ext cx="5987919" cy="478971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90000" tIns="22860" rIns="72000" bIns="22860" anchor="ctr" upright="1"/>
        <a:lstStyle/>
        <a:p>
          <a:pPr algn="l" rtl="0">
            <a:defRPr sz="1000"/>
          </a:pPr>
          <a:r>
            <a:rPr lang="es-E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En 2023 e</a:t>
          </a: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l servicio sólo funciona el primer semestre del año.</a:t>
          </a:r>
          <a:endParaRPr lang="es-E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ES" sz="800" b="0" i="0" u="none" strike="noStrike" baseline="30000">
              <a:solidFill>
                <a:sysClr val="windowText" lastClr="000000"/>
              </a:solidFill>
              <a:latin typeface="Arial"/>
              <a:cs typeface="Arial"/>
            </a:rPr>
            <a:t>2</a:t>
          </a:r>
          <a:r>
            <a:rPr lang="es-E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Sólo se registran los casos en los que la violencia es motivo de consulta.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baseline="0">
              <a:effectLst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lang="es-E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171074</xdr:colOff>
      <xdr:row>4</xdr:row>
      <xdr:rowOff>1158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31294" cy="45835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11</xdr:col>
      <xdr:colOff>0</xdr:colOff>
      <xdr:row>134</xdr:row>
      <xdr:rowOff>0</xdr:rowOff>
    </xdr:to>
    <xdr:sp macro="" textlink="">
      <xdr:nvSpPr>
        <xdr:cNvPr id="27" name="26 CuadroTexto"/>
        <xdr:cNvSpPr txBox="1"/>
      </xdr:nvSpPr>
      <xdr:spPr>
        <a:xfrm>
          <a:off x="1143000" y="26146125"/>
          <a:ext cx="6115050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En 2023 el servicio sólo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funciona el primer semestre del año.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Sólo se registran los casos en los que la violencia es motivo de consulta.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11</xdr:col>
      <xdr:colOff>0</xdr:colOff>
      <xdr:row>136</xdr:row>
      <xdr:rowOff>0</xdr:rowOff>
    </xdr:to>
    <xdr:sp macro="" textlink="">
      <xdr:nvSpPr>
        <xdr:cNvPr id="28" name="Text Box 85"/>
        <xdr:cNvSpPr txBox="1">
          <a:spLocks noChangeArrowheads="1"/>
        </xdr:cNvSpPr>
      </xdr:nvSpPr>
      <xdr:spPr bwMode="auto">
        <a:xfrm>
          <a:off x="1143000" y="27070050"/>
          <a:ext cx="6115050" cy="447674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Asesoramiento jurídico. Municipios y Mancomunidades del THB con servicio de asesoramiento jurídico. Casos nuevos de mujeres con problemática de violencia sexual según características (%). 2023.</a:t>
          </a:r>
        </a:p>
      </xdr:txBody>
    </xdr:sp>
    <xdr:clientData/>
  </xdr:twoCellAnchor>
  <xdr:twoCellAnchor>
    <xdr:from>
      <xdr:col>2</xdr:col>
      <xdr:colOff>0</xdr:colOff>
      <xdr:row>159</xdr:row>
      <xdr:rowOff>1</xdr:rowOff>
    </xdr:from>
    <xdr:to>
      <xdr:col>3</xdr:col>
      <xdr:colOff>0</xdr:colOff>
      <xdr:row>166</xdr:row>
      <xdr:rowOff>0</xdr:rowOff>
    </xdr:to>
    <xdr:sp macro="" textlink="">
      <xdr:nvSpPr>
        <xdr:cNvPr id="29" name="Text Box 74"/>
        <xdr:cNvSpPr txBox="1">
          <a:spLocks noChangeArrowheads="1"/>
        </xdr:cNvSpPr>
      </xdr:nvSpPr>
      <xdr:spPr bwMode="auto">
        <a:xfrm>
          <a:off x="1143000" y="22431376"/>
          <a:ext cx="285750" cy="1333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</a:t>
          </a:r>
        </a:p>
      </xdr:txBody>
    </xdr:sp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159</xdr:row>
      <xdr:rowOff>0</xdr:rowOff>
    </xdr:to>
    <xdr:sp macro="" textlink="">
      <xdr:nvSpPr>
        <xdr:cNvPr id="30" name="Text Box 76"/>
        <xdr:cNvSpPr txBox="1">
          <a:spLocks noChangeArrowheads="1"/>
        </xdr:cNvSpPr>
      </xdr:nvSpPr>
      <xdr:spPr bwMode="auto">
        <a:xfrm>
          <a:off x="1143000" y="18811875"/>
          <a:ext cx="285750" cy="3619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2</xdr:col>
      <xdr:colOff>0</xdr:colOff>
      <xdr:row>137</xdr:row>
      <xdr:rowOff>9525</xdr:rowOff>
    </xdr:from>
    <xdr:to>
      <xdr:col>4</xdr:col>
      <xdr:colOff>0</xdr:colOff>
      <xdr:row>139</xdr:row>
      <xdr:rowOff>0</xdr:rowOff>
    </xdr:to>
    <xdr:sp macro="" textlink="">
      <xdr:nvSpPr>
        <xdr:cNvPr id="31" name="Text Box 82"/>
        <xdr:cNvSpPr txBox="1">
          <a:spLocks noChangeArrowheads="1"/>
        </xdr:cNvSpPr>
      </xdr:nvSpPr>
      <xdr:spPr bwMode="auto">
        <a:xfrm>
          <a:off x="1143000" y="17964150"/>
          <a:ext cx="1704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ENTIDADES</a:t>
          </a:r>
        </a:p>
      </xdr:txBody>
    </xdr:sp>
    <xdr:clientData/>
  </xdr:twoCellAnchor>
  <xdr:twoCellAnchor>
    <xdr:from>
      <xdr:col>3</xdr:col>
      <xdr:colOff>9525</xdr:colOff>
      <xdr:row>143</xdr:row>
      <xdr:rowOff>47625</xdr:rowOff>
    </xdr:from>
    <xdr:to>
      <xdr:col>3</xdr:col>
      <xdr:colOff>914400</xdr:colOff>
      <xdr:row>145</xdr:row>
      <xdr:rowOff>171450</xdr:rowOff>
    </xdr:to>
    <xdr:sp macro="" textlink="">
      <xdr:nvSpPr>
        <xdr:cNvPr id="32" name="Text Box 84"/>
        <xdr:cNvSpPr txBox="1">
          <a:spLocks noChangeArrowheads="1"/>
        </xdr:cNvSpPr>
      </xdr:nvSpPr>
      <xdr:spPr bwMode="auto">
        <a:xfrm>
          <a:off x="1438275" y="19431000"/>
          <a:ext cx="90487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Bilbao </a:t>
          </a:r>
        </a:p>
      </xdr:txBody>
    </xdr:sp>
    <xdr:clientData/>
  </xdr:twoCellAnchor>
  <xdr:twoCellAnchor>
    <xdr:from>
      <xdr:col>4</xdr:col>
      <xdr:colOff>9524</xdr:colOff>
      <xdr:row>137</xdr:row>
      <xdr:rowOff>0</xdr:rowOff>
    </xdr:from>
    <xdr:to>
      <xdr:col>4</xdr:col>
      <xdr:colOff>609599</xdr:colOff>
      <xdr:row>139</xdr:row>
      <xdr:rowOff>0</xdr:rowOff>
    </xdr:to>
    <xdr:sp macro="" textlink="">
      <xdr:nvSpPr>
        <xdr:cNvPr id="33" name="Text Box 851"/>
        <xdr:cNvSpPr txBox="1">
          <a:spLocks noChangeArrowheads="1"/>
        </xdr:cNvSpPr>
      </xdr:nvSpPr>
      <xdr:spPr bwMode="auto">
        <a:xfrm>
          <a:off x="2857499" y="17954625"/>
          <a:ext cx="600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MUJERES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0</xdr:colOff>
      <xdr:row>172</xdr:row>
      <xdr:rowOff>1</xdr:rowOff>
    </xdr:from>
    <xdr:to>
      <xdr:col>10</xdr:col>
      <xdr:colOff>0</xdr:colOff>
      <xdr:row>174</xdr:row>
      <xdr:rowOff>123825</xdr:rowOff>
    </xdr:to>
    <xdr:sp macro="" textlink="">
      <xdr:nvSpPr>
        <xdr:cNvPr id="34" name="26 CuadroTexto"/>
        <xdr:cNvSpPr txBox="1"/>
      </xdr:nvSpPr>
      <xdr:spPr>
        <a:xfrm>
          <a:off x="1143000" y="33651826"/>
          <a:ext cx="5543550" cy="523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En 2023 el servicio sólo funciona el primer semestre del año.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Sólo se registran los casos en los que la violencia es motivo de consulta.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(') Dato no disponible.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N49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7109375" style="19" customWidth="1"/>
    <col min="6" max="6" width="67.7109375" style="19" customWidth="1"/>
    <col min="7" max="7" width="4.42578125" style="19" customWidth="1"/>
    <col min="8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41</v>
      </c>
    </row>
    <row r="7" spans="2:14" ht="15.95" customHeight="1" x14ac:dyDescent="0.2">
      <c r="D7" s="561" t="s">
        <v>0</v>
      </c>
      <c r="E7" s="561"/>
      <c r="F7" s="562"/>
    </row>
    <row r="8" spans="2:14" ht="70.5" customHeight="1" x14ac:dyDescent="0.2">
      <c r="E8" s="563" t="s">
        <v>191</v>
      </c>
      <c r="F8" s="563"/>
    </row>
    <row r="9" spans="2:14" ht="15.95" customHeight="1" x14ac:dyDescent="0.2"/>
    <row r="10" spans="2:14" ht="18" customHeight="1" x14ac:dyDescent="0.2">
      <c r="C10" s="21" t="s">
        <v>42</v>
      </c>
      <c r="D10" s="1"/>
      <c r="E10" s="1"/>
      <c r="F10" s="1"/>
      <c r="G10" s="1"/>
      <c r="H10" s="1"/>
    </row>
    <row r="11" spans="2:14" ht="18" customHeight="1" x14ac:dyDescent="0.2">
      <c r="C11" s="23" t="s">
        <v>43</v>
      </c>
      <c r="D11" s="1"/>
      <c r="E11" s="1"/>
      <c r="F11" s="1"/>
      <c r="G11" s="1"/>
      <c r="H11" s="1"/>
    </row>
    <row r="12" spans="2:14" ht="15.95" customHeight="1" x14ac:dyDescent="0.2">
      <c r="C12" s="1"/>
      <c r="D12" s="1"/>
      <c r="E12" s="1"/>
      <c r="F12" s="1"/>
      <c r="G12" s="1"/>
      <c r="H12" s="1"/>
    </row>
    <row r="13" spans="2:14" ht="15.95" customHeight="1" x14ac:dyDescent="0.2">
      <c r="C13" s="1"/>
      <c r="D13" s="561" t="s">
        <v>88</v>
      </c>
      <c r="E13" s="561"/>
      <c r="F13" s="562"/>
      <c r="G13" s="24"/>
      <c r="H13" s="24"/>
      <c r="I13" s="24"/>
      <c r="J13" s="24"/>
      <c r="K13" s="24"/>
      <c r="L13" s="24"/>
      <c r="M13" s="24"/>
      <c r="N13" s="24"/>
    </row>
    <row r="14" spans="2:14" ht="32.1" customHeight="1" x14ac:dyDescent="0.2">
      <c r="C14" s="1"/>
      <c r="D14" s="1"/>
      <c r="E14" s="564" t="s">
        <v>172</v>
      </c>
      <c r="F14" s="564"/>
      <c r="G14" s="1"/>
      <c r="H14" s="1"/>
    </row>
    <row r="15" spans="2:14" s="26" customFormat="1" ht="15.95" customHeight="1" x14ac:dyDescent="0.2">
      <c r="C15" s="27"/>
      <c r="D15" s="27"/>
      <c r="E15" s="25"/>
      <c r="F15" s="25"/>
      <c r="G15" s="27"/>
      <c r="H15" s="27"/>
      <c r="I15" s="114"/>
      <c r="J15" s="114"/>
      <c r="K15" s="114"/>
      <c r="L15" s="114"/>
      <c r="M15" s="114"/>
      <c r="N15" s="114"/>
    </row>
    <row r="16" spans="2:14" ht="15.95" customHeight="1" x14ac:dyDescent="0.2">
      <c r="C16" s="1"/>
      <c r="D16" s="561" t="s">
        <v>189</v>
      </c>
      <c r="E16" s="561"/>
      <c r="F16" s="562"/>
      <c r="G16" s="1"/>
      <c r="H16" s="1"/>
      <c r="I16" s="61"/>
      <c r="J16" s="61"/>
      <c r="K16" s="61"/>
      <c r="L16" s="61"/>
      <c r="M16" s="61"/>
      <c r="N16" s="61"/>
    </row>
    <row r="17" spans="3:14" s="26" customFormat="1" ht="43.5" customHeight="1" x14ac:dyDescent="0.2">
      <c r="C17" s="27"/>
      <c r="D17" s="27"/>
      <c r="E17" s="564" t="s">
        <v>179</v>
      </c>
      <c r="F17" s="564"/>
      <c r="G17" s="27"/>
      <c r="H17" s="153"/>
      <c r="I17" s="114"/>
      <c r="J17" s="114"/>
      <c r="K17" s="114"/>
      <c r="L17" s="114"/>
      <c r="M17" s="114"/>
      <c r="N17" s="114"/>
    </row>
    <row r="18" spans="3:14" s="26" customFormat="1" ht="15.75" customHeight="1" x14ac:dyDescent="0.2">
      <c r="C18" s="27"/>
      <c r="D18" s="27"/>
      <c r="E18" s="423"/>
      <c r="F18" s="350" t="s">
        <v>186</v>
      </c>
      <c r="G18" s="27"/>
      <c r="H18" s="153"/>
      <c r="I18" s="114"/>
      <c r="J18" s="114"/>
      <c r="K18" s="114"/>
      <c r="L18" s="114"/>
      <c r="M18" s="114"/>
      <c r="N18" s="114"/>
    </row>
    <row r="19" spans="3:14" s="26" customFormat="1" ht="15.95" customHeight="1" x14ac:dyDescent="0.2">
      <c r="C19" s="76"/>
      <c r="D19" s="27"/>
      <c r="F19" s="350" t="s">
        <v>228</v>
      </c>
      <c r="G19" s="27"/>
      <c r="H19" s="27"/>
    </row>
    <row r="20" spans="3:14" s="26" customFormat="1" ht="15.95" customHeight="1" x14ac:dyDescent="0.2">
      <c r="C20" s="76"/>
      <c r="D20" s="27"/>
      <c r="F20" s="350" t="s">
        <v>229</v>
      </c>
      <c r="G20" s="122"/>
      <c r="H20" s="122"/>
      <c r="I20" s="122"/>
    </row>
    <row r="21" spans="3:14" s="117" customFormat="1" ht="15.95" customHeight="1" x14ac:dyDescent="0.2">
      <c r="C21" s="123"/>
      <c r="D21" s="123"/>
      <c r="F21" s="350" t="s">
        <v>187</v>
      </c>
      <c r="G21" s="123"/>
      <c r="H21" s="123"/>
    </row>
    <row r="22" spans="3:14" s="117" customFormat="1" ht="15.95" customHeight="1" x14ac:dyDescent="0.2">
      <c r="C22" s="123"/>
      <c r="D22" s="123"/>
      <c r="F22" s="469" t="s">
        <v>188</v>
      </c>
      <c r="G22" s="123"/>
      <c r="H22" s="123"/>
    </row>
    <row r="23" spans="3:14" s="117" customFormat="1" ht="15.95" customHeight="1" x14ac:dyDescent="0.2">
      <c r="C23" s="123"/>
      <c r="D23" s="123"/>
      <c r="F23" s="177"/>
      <c r="G23" s="123"/>
      <c r="H23" s="123"/>
    </row>
    <row r="24" spans="3:14" s="117" customFormat="1" ht="15.95" customHeight="1" x14ac:dyDescent="0.2">
      <c r="C24" s="1"/>
      <c r="D24" s="561" t="s">
        <v>192</v>
      </c>
      <c r="E24" s="561"/>
      <c r="F24" s="562"/>
      <c r="G24" s="123"/>
      <c r="H24" s="123"/>
    </row>
    <row r="25" spans="3:14" s="117" customFormat="1" ht="48" customHeight="1" x14ac:dyDescent="0.2">
      <c r="C25" s="76"/>
      <c r="D25" s="27"/>
      <c r="E25" s="558" t="s">
        <v>190</v>
      </c>
      <c r="F25" s="558"/>
      <c r="G25" s="123"/>
      <c r="H25" s="123"/>
    </row>
    <row r="26" spans="3:14" s="117" customFormat="1" ht="15.75" customHeight="1" x14ac:dyDescent="0.2">
      <c r="C26" s="76"/>
      <c r="D26" s="27"/>
      <c r="E26" s="424"/>
      <c r="F26" s="350" t="s">
        <v>180</v>
      </c>
      <c r="G26" s="123"/>
      <c r="H26" s="123"/>
    </row>
    <row r="27" spans="3:14" s="117" customFormat="1" ht="15.95" customHeight="1" x14ac:dyDescent="0.2">
      <c r="C27" s="76"/>
      <c r="D27" s="27"/>
      <c r="E27" s="26"/>
      <c r="F27" s="350" t="s">
        <v>236</v>
      </c>
      <c r="G27" s="123"/>
      <c r="H27" s="123"/>
    </row>
    <row r="28" spans="3:14" s="117" customFormat="1" ht="15.95" customHeight="1" x14ac:dyDescent="0.2">
      <c r="C28" s="76"/>
      <c r="D28" s="27"/>
      <c r="E28" s="26"/>
      <c r="F28" s="350" t="s">
        <v>237</v>
      </c>
      <c r="G28" s="123"/>
      <c r="H28" s="123"/>
    </row>
    <row r="29" spans="3:14" s="117" customFormat="1" ht="15.95" customHeight="1" x14ac:dyDescent="0.2">
      <c r="C29" s="123"/>
      <c r="D29" s="123"/>
      <c r="F29" s="350" t="s">
        <v>181</v>
      </c>
      <c r="G29" s="123"/>
      <c r="H29" s="123"/>
    </row>
    <row r="30" spans="3:14" s="117" customFormat="1" ht="15.95" customHeight="1" x14ac:dyDescent="0.2">
      <c r="C30" s="123"/>
      <c r="D30" s="123"/>
      <c r="F30" s="469" t="s">
        <v>182</v>
      </c>
      <c r="G30" s="123"/>
      <c r="H30" s="123"/>
    </row>
    <row r="31" spans="3:14" s="117" customFormat="1" ht="15.95" customHeight="1" x14ac:dyDescent="0.2">
      <c r="C31" s="123"/>
      <c r="D31" s="123"/>
      <c r="F31" s="177"/>
      <c r="G31" s="123"/>
      <c r="H31" s="123"/>
    </row>
    <row r="32" spans="3:14" ht="15.95" customHeight="1" x14ac:dyDescent="0.2">
      <c r="C32" s="1"/>
      <c r="D32" s="561" t="s">
        <v>193</v>
      </c>
      <c r="E32" s="561"/>
      <c r="F32" s="562"/>
      <c r="G32" s="1"/>
      <c r="H32" s="1"/>
      <c r="I32" s="61"/>
      <c r="J32" s="61"/>
      <c r="K32" s="61"/>
      <c r="L32" s="61"/>
      <c r="M32" s="61"/>
      <c r="N32" s="61"/>
    </row>
    <row r="33" spans="3:10" s="117" customFormat="1" ht="32.1" customHeight="1" x14ac:dyDescent="0.2">
      <c r="C33" s="123"/>
      <c r="D33" s="123"/>
      <c r="E33" s="558" t="s">
        <v>173</v>
      </c>
      <c r="F33" s="558"/>
      <c r="G33" s="123"/>
      <c r="H33" s="123"/>
    </row>
    <row r="34" spans="3:10" s="117" customFormat="1" ht="15.95" customHeight="1" x14ac:dyDescent="0.2">
      <c r="C34" s="123"/>
      <c r="D34" s="123"/>
      <c r="E34" s="143"/>
      <c r="F34" s="350" t="s">
        <v>222</v>
      </c>
      <c r="G34" s="123"/>
      <c r="H34" s="123"/>
    </row>
    <row r="35" spans="3:10" s="117" customFormat="1" ht="15.95" customHeight="1" x14ac:dyDescent="0.2">
      <c r="C35" s="123"/>
      <c r="D35" s="123"/>
      <c r="E35" s="143"/>
      <c r="F35" s="350" t="s">
        <v>240</v>
      </c>
      <c r="G35" s="123"/>
      <c r="H35" s="123"/>
    </row>
    <row r="36" spans="3:10" s="117" customFormat="1" ht="15.95" customHeight="1" x14ac:dyDescent="0.2">
      <c r="C36" s="123"/>
      <c r="D36" s="123"/>
      <c r="E36" s="143"/>
      <c r="F36" s="350" t="s">
        <v>241</v>
      </c>
      <c r="G36" s="123"/>
      <c r="H36" s="123"/>
    </row>
    <row r="37" spans="3:10" s="117" customFormat="1" ht="15.95" customHeight="1" x14ac:dyDescent="0.2">
      <c r="C37" s="123"/>
      <c r="D37" s="123"/>
      <c r="E37" s="143"/>
      <c r="F37" s="350" t="s">
        <v>223</v>
      </c>
      <c r="G37" s="123"/>
      <c r="H37" s="123"/>
    </row>
    <row r="38" spans="3:10" s="117" customFormat="1" ht="15.95" customHeight="1" x14ac:dyDescent="0.2">
      <c r="C38" s="123"/>
      <c r="D38" s="123"/>
      <c r="E38" s="143"/>
      <c r="F38" s="351" t="s">
        <v>224</v>
      </c>
      <c r="G38" s="123"/>
      <c r="H38" s="330"/>
    </row>
    <row r="39" spans="3:10" ht="15.95" customHeight="1" x14ac:dyDescent="0.2">
      <c r="C39" s="1"/>
      <c r="D39" s="152"/>
      <c r="E39" s="101"/>
      <c r="F39" s="101"/>
      <c r="G39" s="1"/>
      <c r="H39" s="1"/>
    </row>
    <row r="40" spans="3:10" ht="18" customHeight="1" x14ac:dyDescent="0.2">
      <c r="C40" s="1"/>
      <c r="D40" s="565" t="s">
        <v>44</v>
      </c>
      <c r="E40" s="565"/>
      <c r="F40" s="566"/>
      <c r="G40" s="28"/>
      <c r="H40" s="28"/>
    </row>
    <row r="41" spans="3:10" ht="48" customHeight="1" x14ac:dyDescent="0.2">
      <c r="E41" s="559" t="s">
        <v>194</v>
      </c>
      <c r="F41" s="559"/>
      <c r="J41" s="63"/>
    </row>
    <row r="42" spans="3:10" ht="48" customHeight="1" x14ac:dyDescent="0.2">
      <c r="E42" s="560" t="s">
        <v>195</v>
      </c>
      <c r="F42" s="560"/>
    </row>
    <row r="43" spans="3:10" ht="48" customHeight="1" x14ac:dyDescent="0.2">
      <c r="E43" s="560" t="s">
        <v>196</v>
      </c>
      <c r="F43" s="560"/>
    </row>
    <row r="44" spans="3:10" ht="48" customHeight="1" x14ac:dyDescent="0.2">
      <c r="E44" s="560" t="s">
        <v>197</v>
      </c>
      <c r="F44" s="560"/>
    </row>
    <row r="45" spans="3:10" ht="15.95" customHeight="1" x14ac:dyDescent="0.2">
      <c r="E45" s="22"/>
      <c r="F45" s="22"/>
    </row>
    <row r="46" spans="3:10" ht="15.95" customHeight="1" x14ac:dyDescent="0.2">
      <c r="E46" s="22"/>
      <c r="F46" s="22"/>
    </row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</sheetData>
  <mergeCells count="15">
    <mergeCell ref="E25:F25"/>
    <mergeCell ref="E41:F41"/>
    <mergeCell ref="E42:F42"/>
    <mergeCell ref="D7:F7"/>
    <mergeCell ref="E44:F44"/>
    <mergeCell ref="E8:F8"/>
    <mergeCell ref="D13:F13"/>
    <mergeCell ref="E14:F14"/>
    <mergeCell ref="E17:F17"/>
    <mergeCell ref="D16:F16"/>
    <mergeCell ref="D40:F40"/>
    <mergeCell ref="D32:F32"/>
    <mergeCell ref="E33:F33"/>
    <mergeCell ref="E43:F43"/>
    <mergeCell ref="D24:F24"/>
  </mergeCells>
  <phoneticPr fontId="0" type="noConversion"/>
  <hyperlinks>
    <hyperlink ref="D13" location="plantilla_vertical!A1" display="SERVICIO DE ACOGIMIENTO DE URGENCIA"/>
    <hyperlink ref="D40" location="plantilla_horizontal!A1" display="CENTROS DE MEDIA O LARGA ESTANCIA"/>
    <hyperlink ref="D13:E13" location="FORAL_1!A1" tooltip="FORAL_1" display="ÁMBITO FORAL - 1"/>
    <hyperlink ref="D40:E40" location="MUNICIPIOS_MANCOMUNIDADES!A1" tooltip="MUNICIPIOS_MANCOMUNIDADES" display="ÁMBITO MUNICIPAL Y MANCOMUNIDADES"/>
    <hyperlink ref="D7:E7" location="CUADRO_RESUMEN!A1" tooltip="CUADRO_RESUMEN" display="CUADRO RESUMEN"/>
    <hyperlink ref="D16" location="plantilla_vertical!A1" display="SERVICIO DE ACOGIMIENTO DE URGENCIA"/>
    <hyperlink ref="D16:E16" location="FORAL_2!A1" tooltip="FORAL_2" display="ÁMBITO FORAL - 2"/>
    <hyperlink ref="D32" location="plantilla_vertical!A1" display="SERVICIO DE ACOGIMIENTO DE URGENCIA"/>
    <hyperlink ref="D32:E32" location="FORAL_2!A1" tooltip="FORAL_2" display="ÁMBITO FORAL - 2"/>
    <hyperlink ref="D7:F7" location="CUADRO_RESUMEN!A1" tooltip="CUADRO_RESUMEN" display="CUADRO RESUMEN"/>
    <hyperlink ref="D13:F13" location="'FORAL_1 (GENERAL)'!A1" tooltip="FORAL_1" display="ÁMBITO FORAL - 1 (GENERAL)"/>
    <hyperlink ref="D32:F32" location="'FORAL_4 (V.SEXUAL)'!A1" tooltip="FORAL_3" display="ÁMBITO FORAL - 4 (VIOLENCIA SEXUAL)"/>
    <hyperlink ref="D40:F40" location="MUNICIPIOS_MANCOMUNIDADES!A1" tooltip="MUNICIPIOS_MANCOMUNIDADES" display="ÁMBITO MUNICIPAL Y MANCOMUNIDADES"/>
    <hyperlink ref="D24" location="plantilla_vertical!A1" display="SERVICIO DE ACOGIMIENTO DE URGENCIA"/>
    <hyperlink ref="D24:E24" location="FORAL_2!A1" tooltip="FORAL_2" display="ÁMBITO FORAL - 2"/>
    <hyperlink ref="D24:F24" location="'FORAL_3 (V. INTRAFAM.)'!A1" tooltip="FORAL_2" display="ÁMBITO FORAL - 3 (VIOLENCIA INTRAFAMILIAR)"/>
    <hyperlink ref="D16:F16" location="'FORAL_2 (V. PAREJA)'!A1" tooltip="FORAL_2" display="ÁMBITO FORAL - 2 (VIOLENCIA DE PAREJA/EXPAREJA)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8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00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1"/>
    <col min="2" max="2" width="5.7109375" style="1" customWidth="1"/>
    <col min="3" max="3" width="3.7109375" style="1" customWidth="1"/>
    <col min="4" max="4" width="4.7109375" style="1" customWidth="1"/>
    <col min="5" max="5" width="26.42578125" style="1" customWidth="1"/>
    <col min="6" max="7" width="11" style="1" customWidth="1"/>
    <col min="8" max="8" width="11.5703125" style="1" customWidth="1"/>
    <col min="9" max="10" width="11" style="1" customWidth="1"/>
    <col min="11" max="16384" width="11.42578125" style="1"/>
  </cols>
  <sheetData>
    <row r="1" spans="2:14" s="256" customFormat="1" ht="15.95" customHeight="1" x14ac:dyDescent="0.2"/>
    <row r="2" spans="2:14" s="256" customFormat="1" ht="12" customHeight="1" x14ac:dyDescent="0.2">
      <c r="B2" s="257"/>
      <c r="C2" s="258"/>
      <c r="D2" s="258"/>
      <c r="F2" s="258"/>
      <c r="G2" s="258"/>
      <c r="H2" s="258"/>
      <c r="I2" s="258"/>
      <c r="J2" s="258"/>
      <c r="K2" s="257"/>
    </row>
    <row r="3" spans="2:14" s="256" customFormat="1" ht="12" customHeight="1" x14ac:dyDescent="0.2">
      <c r="B3" s="257"/>
      <c r="C3" s="258"/>
      <c r="D3" s="258"/>
      <c r="E3" s="258" t="s">
        <v>59</v>
      </c>
      <c r="F3" s="258"/>
      <c r="G3" s="258"/>
      <c r="H3" s="258"/>
      <c r="I3" s="258"/>
      <c r="J3" s="258"/>
      <c r="L3" s="261"/>
      <c r="M3" s="261"/>
    </row>
    <row r="4" spans="2:14" s="256" customFormat="1" ht="12" customHeight="1" x14ac:dyDescent="0.2">
      <c r="B4" s="257"/>
      <c r="C4" s="258"/>
      <c r="D4" s="258"/>
      <c r="E4" s="258"/>
      <c r="F4" s="258"/>
      <c r="G4" s="258"/>
      <c r="H4" s="258"/>
      <c r="I4" s="258"/>
      <c r="J4" s="258"/>
      <c r="K4" s="257"/>
    </row>
    <row r="5" spans="2:14" s="256" customFormat="1" ht="24" customHeight="1" x14ac:dyDescent="0.2"/>
    <row r="6" spans="2:14" ht="18" customHeight="1" x14ac:dyDescent="0.2">
      <c r="C6" s="304" t="s">
        <v>0</v>
      </c>
      <c r="D6" s="303"/>
      <c r="E6" s="303"/>
      <c r="F6" s="152"/>
      <c r="K6" s="256"/>
      <c r="L6" s="256"/>
      <c r="M6" s="256"/>
      <c r="N6" s="256"/>
    </row>
    <row r="7" spans="2:14" ht="15.95" customHeight="1" x14ac:dyDescent="0.2">
      <c r="D7" s="2"/>
      <c r="E7" s="2"/>
      <c r="F7" s="2"/>
      <c r="G7" s="2"/>
      <c r="H7" s="2"/>
      <c r="I7" s="2"/>
      <c r="J7" s="2"/>
      <c r="K7" s="256"/>
      <c r="L7" s="256"/>
      <c r="M7" s="256"/>
      <c r="N7" s="256"/>
    </row>
    <row r="8" spans="2:14" ht="15.95" customHeight="1" x14ac:dyDescent="0.2">
      <c r="D8" s="2"/>
      <c r="E8" s="2"/>
      <c r="F8" s="2"/>
      <c r="G8" s="2"/>
      <c r="H8" s="2"/>
      <c r="I8" s="2"/>
      <c r="J8" s="2"/>
      <c r="K8" s="256"/>
      <c r="L8" s="256"/>
      <c r="M8" s="256"/>
      <c r="N8" s="256"/>
    </row>
    <row r="9" spans="2:14" ht="15.95" customHeight="1" x14ac:dyDescent="0.2">
      <c r="D9" s="2"/>
      <c r="E9" s="2"/>
      <c r="F9" s="2"/>
      <c r="G9" s="2"/>
      <c r="H9" s="2"/>
      <c r="I9" s="2"/>
      <c r="J9" s="2"/>
      <c r="K9" s="256"/>
      <c r="L9" s="256"/>
      <c r="M9" s="256"/>
      <c r="N9" s="256"/>
    </row>
    <row r="10" spans="2:14" ht="15.95" customHeight="1" x14ac:dyDescent="0.2">
      <c r="D10" s="2"/>
      <c r="E10" s="2"/>
      <c r="F10" s="2"/>
      <c r="G10" s="2"/>
      <c r="H10" s="2"/>
      <c r="I10" s="2"/>
      <c r="J10" s="2"/>
      <c r="K10" s="256"/>
      <c r="L10" s="256"/>
      <c r="M10" s="256"/>
      <c r="N10" s="256"/>
    </row>
    <row r="11" spans="2:14" ht="6.95" customHeight="1" x14ac:dyDescent="0.2">
      <c r="D11" s="2"/>
      <c r="E11" s="2"/>
      <c r="F11" s="2"/>
      <c r="G11" s="2"/>
      <c r="H11" s="2"/>
      <c r="I11" s="2"/>
      <c r="J11" s="2"/>
      <c r="K11" s="256"/>
      <c r="L11" s="256"/>
      <c r="M11" s="256"/>
      <c r="N11" s="256"/>
    </row>
    <row r="12" spans="2:14" ht="18" customHeight="1" x14ac:dyDescent="0.2">
      <c r="C12" s="3" t="s">
        <v>1</v>
      </c>
    </row>
    <row r="13" spans="2:14" ht="6.95" customHeight="1" x14ac:dyDescent="0.2"/>
    <row r="14" spans="2:14" ht="33.75" x14ac:dyDescent="0.2">
      <c r="C14" s="4"/>
      <c r="D14" s="5" t="s">
        <v>2</v>
      </c>
      <c r="E14" s="6"/>
      <c r="F14" s="7" t="s">
        <v>74</v>
      </c>
      <c r="G14" s="7" t="s">
        <v>3</v>
      </c>
      <c r="H14" s="7" t="s">
        <v>4</v>
      </c>
      <c r="I14" s="7" t="s">
        <v>155</v>
      </c>
      <c r="J14" s="7" t="s">
        <v>105</v>
      </c>
    </row>
    <row r="15" spans="2:14" ht="13.5" customHeight="1" x14ac:dyDescent="0.2">
      <c r="D15" s="8" t="s">
        <v>5</v>
      </c>
      <c r="E15" s="9" t="s">
        <v>6</v>
      </c>
      <c r="F15" s="154" t="s">
        <v>7</v>
      </c>
      <c r="G15" s="55" t="s">
        <v>7</v>
      </c>
      <c r="H15" s="10" t="s">
        <v>7</v>
      </c>
      <c r="I15" s="10" t="s">
        <v>7</v>
      </c>
      <c r="J15" s="10" t="s">
        <v>7</v>
      </c>
    </row>
    <row r="16" spans="2:14" ht="13.5" customHeight="1" x14ac:dyDescent="0.2">
      <c r="D16" s="11"/>
      <c r="E16" s="180" t="s">
        <v>83</v>
      </c>
      <c r="F16" s="181" t="s">
        <v>7</v>
      </c>
      <c r="G16" s="374" t="s">
        <v>7</v>
      </c>
      <c r="H16" s="182" t="s">
        <v>8</v>
      </c>
      <c r="I16" s="182" t="s">
        <v>8</v>
      </c>
      <c r="J16" s="182" t="s">
        <v>8</v>
      </c>
      <c r="M16" s="331"/>
    </row>
    <row r="17" spans="4:19" ht="13.5" customHeight="1" x14ac:dyDescent="0.2">
      <c r="D17" s="12"/>
      <c r="E17" s="184" t="s">
        <v>9</v>
      </c>
      <c r="F17" s="188" t="s">
        <v>7</v>
      </c>
      <c r="G17" s="189"/>
      <c r="H17" s="190" t="s">
        <v>7</v>
      </c>
      <c r="I17" s="187" t="s">
        <v>8</v>
      </c>
      <c r="J17" s="187" t="s">
        <v>8</v>
      </c>
    </row>
    <row r="18" spans="4:19" ht="13.5" customHeight="1" x14ac:dyDescent="0.2">
      <c r="D18" s="12"/>
      <c r="E18" s="184" t="s">
        <v>10</v>
      </c>
      <c r="F18" s="185" t="s">
        <v>8</v>
      </c>
      <c r="G18" s="186" t="s">
        <v>8</v>
      </c>
      <c r="H18" s="187" t="s">
        <v>8</v>
      </c>
      <c r="I18" s="187" t="s">
        <v>8</v>
      </c>
      <c r="J18" s="187" t="s">
        <v>8</v>
      </c>
    </row>
    <row r="19" spans="4:19" ht="13.5" customHeight="1" x14ac:dyDescent="0.2">
      <c r="D19" s="12"/>
      <c r="E19" s="184" t="s">
        <v>161</v>
      </c>
      <c r="F19" s="185" t="s">
        <v>8</v>
      </c>
      <c r="G19" s="186" t="s">
        <v>8</v>
      </c>
      <c r="H19" s="187" t="s">
        <v>8</v>
      </c>
      <c r="I19" s="187" t="s">
        <v>8</v>
      </c>
      <c r="J19" s="187" t="s">
        <v>8</v>
      </c>
    </row>
    <row r="20" spans="4:19" ht="13.5" customHeight="1" x14ac:dyDescent="0.2">
      <c r="D20" s="12"/>
      <c r="E20" s="184" t="s">
        <v>11</v>
      </c>
      <c r="F20" s="188" t="s">
        <v>7</v>
      </c>
      <c r="G20" s="189" t="s">
        <v>7</v>
      </c>
      <c r="H20" s="187" t="s">
        <v>8</v>
      </c>
      <c r="I20" s="187" t="s">
        <v>8</v>
      </c>
      <c r="J20" s="187" t="s">
        <v>8</v>
      </c>
    </row>
    <row r="21" spans="4:19" ht="13.5" customHeight="1" x14ac:dyDescent="0.2">
      <c r="D21" s="12"/>
      <c r="E21" s="184" t="s">
        <v>12</v>
      </c>
      <c r="F21" s="188" t="s">
        <v>7</v>
      </c>
      <c r="G21" s="189" t="s">
        <v>7</v>
      </c>
      <c r="H21" s="190" t="s">
        <v>7</v>
      </c>
      <c r="I21" s="187" t="s">
        <v>8</v>
      </c>
      <c r="J21" s="187" t="s">
        <v>8</v>
      </c>
    </row>
    <row r="22" spans="4:19" ht="13.5" customHeight="1" x14ac:dyDescent="0.2">
      <c r="D22" s="12"/>
      <c r="E22" s="184" t="s">
        <v>13</v>
      </c>
      <c r="F22" s="188" t="s">
        <v>7</v>
      </c>
      <c r="G22" s="189" t="s">
        <v>7</v>
      </c>
      <c r="H22" s="190" t="s">
        <v>7</v>
      </c>
      <c r="I22" s="187" t="s">
        <v>8</v>
      </c>
      <c r="J22" s="187" t="s">
        <v>8</v>
      </c>
    </row>
    <row r="23" spans="4:19" ht="13.5" customHeight="1" x14ac:dyDescent="0.2">
      <c r="D23" s="12"/>
      <c r="E23" s="184" t="s">
        <v>14</v>
      </c>
      <c r="F23" s="185" t="s">
        <v>8</v>
      </c>
      <c r="G23" s="186" t="s">
        <v>8</v>
      </c>
      <c r="H23" s="187" t="s">
        <v>8</v>
      </c>
      <c r="I23" s="187" t="s">
        <v>8</v>
      </c>
      <c r="J23" s="187" t="s">
        <v>8</v>
      </c>
    </row>
    <row r="24" spans="4:19" ht="13.5" customHeight="1" x14ac:dyDescent="0.2">
      <c r="D24" s="12"/>
      <c r="E24" s="184" t="s">
        <v>15</v>
      </c>
      <c r="F24" s="188" t="s">
        <v>7</v>
      </c>
      <c r="G24" s="189" t="s">
        <v>7</v>
      </c>
      <c r="H24" s="213" t="s">
        <v>154</v>
      </c>
      <c r="I24" s="187" t="s">
        <v>8</v>
      </c>
      <c r="J24" s="187" t="s">
        <v>8</v>
      </c>
    </row>
    <row r="25" spans="4:19" ht="13.5" customHeight="1" x14ac:dyDescent="0.2">
      <c r="D25" s="12"/>
      <c r="E25" s="184" t="s">
        <v>16</v>
      </c>
      <c r="F25" s="188" t="s">
        <v>7</v>
      </c>
      <c r="G25" s="186" t="s">
        <v>8</v>
      </c>
      <c r="H25" s="187" t="s">
        <v>8</v>
      </c>
      <c r="I25" s="187"/>
      <c r="J25" s="187" t="s">
        <v>8</v>
      </c>
    </row>
    <row r="26" spans="4:19" ht="13.5" customHeight="1" x14ac:dyDescent="0.2">
      <c r="D26" s="12"/>
      <c r="E26" s="184" t="s">
        <v>17</v>
      </c>
      <c r="F26" s="185" t="s">
        <v>8</v>
      </c>
      <c r="G26" s="189" t="s">
        <v>7</v>
      </c>
      <c r="H26" s="190" t="s">
        <v>7</v>
      </c>
      <c r="I26" s="187" t="s">
        <v>8</v>
      </c>
      <c r="J26" s="187" t="s">
        <v>8</v>
      </c>
    </row>
    <row r="27" spans="4:19" ht="13.5" customHeight="1" x14ac:dyDescent="0.2">
      <c r="D27" s="12"/>
      <c r="E27" s="184" t="s">
        <v>18</v>
      </c>
      <c r="F27" s="188" t="s">
        <v>7</v>
      </c>
      <c r="G27" s="189" t="s">
        <v>7</v>
      </c>
      <c r="H27" s="190" t="s">
        <v>7</v>
      </c>
      <c r="I27" s="187" t="s">
        <v>8</v>
      </c>
      <c r="J27" s="187" t="s">
        <v>8</v>
      </c>
    </row>
    <row r="28" spans="4:19" ht="13.5" customHeight="1" x14ac:dyDescent="0.2">
      <c r="D28" s="12"/>
      <c r="E28" s="184" t="s">
        <v>19</v>
      </c>
      <c r="F28" s="185" t="s">
        <v>8</v>
      </c>
      <c r="G28" s="189" t="s">
        <v>7</v>
      </c>
      <c r="H28" s="187" t="s">
        <v>8</v>
      </c>
      <c r="I28" s="187" t="s">
        <v>8</v>
      </c>
      <c r="J28" s="187" t="s">
        <v>8</v>
      </c>
    </row>
    <row r="29" spans="4:19" ht="13.5" customHeight="1" x14ac:dyDescent="0.2">
      <c r="D29" s="12"/>
      <c r="E29" s="191" t="s">
        <v>86</v>
      </c>
      <c r="F29" s="185" t="s">
        <v>8</v>
      </c>
      <c r="G29" s="186" t="s">
        <v>8</v>
      </c>
      <c r="H29" s="187" t="s">
        <v>8</v>
      </c>
      <c r="I29" s="187" t="s">
        <v>8</v>
      </c>
      <c r="J29" s="187" t="s">
        <v>8</v>
      </c>
    </row>
    <row r="30" spans="4:19" ht="13.5" customHeight="1" x14ac:dyDescent="0.2">
      <c r="D30" s="12"/>
      <c r="E30" s="184" t="s">
        <v>20</v>
      </c>
      <c r="F30" s="188" t="s">
        <v>7</v>
      </c>
      <c r="G30" s="189" t="s">
        <v>7</v>
      </c>
      <c r="H30" s="190" t="s">
        <v>7</v>
      </c>
      <c r="I30" s="187" t="s">
        <v>8</v>
      </c>
      <c r="J30" s="187" t="s">
        <v>8</v>
      </c>
    </row>
    <row r="31" spans="4:19" ht="13.5" customHeight="1" x14ac:dyDescent="0.2">
      <c r="D31" s="12"/>
      <c r="E31" s="184" t="s">
        <v>21</v>
      </c>
      <c r="F31" s="185" t="s">
        <v>8</v>
      </c>
      <c r="G31" s="186" t="s">
        <v>8</v>
      </c>
      <c r="H31" s="187" t="s">
        <v>8</v>
      </c>
      <c r="I31" s="187" t="s">
        <v>8</v>
      </c>
      <c r="J31" s="187" t="s">
        <v>8</v>
      </c>
    </row>
    <row r="32" spans="4:19" ht="13.5" customHeight="1" x14ac:dyDescent="0.2">
      <c r="D32" s="12"/>
      <c r="E32" s="184" t="s">
        <v>22</v>
      </c>
      <c r="F32" s="185" t="s">
        <v>8</v>
      </c>
      <c r="G32" s="189" t="s">
        <v>7</v>
      </c>
      <c r="H32" s="190" t="s">
        <v>7</v>
      </c>
      <c r="I32" s="187" t="s">
        <v>8</v>
      </c>
      <c r="J32" s="187" t="s">
        <v>8</v>
      </c>
      <c r="L32" s="263"/>
      <c r="M32" s="152"/>
      <c r="N32" s="152"/>
      <c r="O32" s="152"/>
      <c r="P32" s="152"/>
      <c r="Q32" s="152"/>
      <c r="R32" s="152"/>
      <c r="S32" s="152"/>
    </row>
    <row r="33" spans="3:10" ht="13.5" customHeight="1" x14ac:dyDescent="0.2">
      <c r="D33" s="12"/>
      <c r="E33" s="184" t="s">
        <v>23</v>
      </c>
      <c r="F33" s="188" t="s">
        <v>7</v>
      </c>
      <c r="G33" s="189" t="s">
        <v>7</v>
      </c>
      <c r="H33" s="190"/>
      <c r="I33" s="187" t="s">
        <v>8</v>
      </c>
      <c r="J33" s="187" t="s">
        <v>8</v>
      </c>
    </row>
    <row r="34" spans="3:10" ht="13.5" customHeight="1" x14ac:dyDescent="0.2">
      <c r="D34" s="12"/>
      <c r="E34" s="184" t="s">
        <v>24</v>
      </c>
      <c r="F34" s="185" t="s">
        <v>8</v>
      </c>
      <c r="G34" s="186" t="s">
        <v>8</v>
      </c>
      <c r="H34" s="187" t="s">
        <v>8</v>
      </c>
      <c r="I34" s="187" t="s">
        <v>8</v>
      </c>
      <c r="J34" s="187" t="s">
        <v>8</v>
      </c>
    </row>
    <row r="35" spans="3:10" ht="13.5" customHeight="1" x14ac:dyDescent="0.2">
      <c r="D35" s="12"/>
      <c r="E35" s="184" t="s">
        <v>56</v>
      </c>
      <c r="F35" s="185" t="s">
        <v>8</v>
      </c>
      <c r="G35" s="186" t="s">
        <v>8</v>
      </c>
      <c r="H35" s="187" t="s">
        <v>8</v>
      </c>
      <c r="I35" s="187" t="s">
        <v>8</v>
      </c>
      <c r="J35" s="187" t="s">
        <v>8</v>
      </c>
    </row>
    <row r="36" spans="3:10" ht="13.5" customHeight="1" x14ac:dyDescent="0.2">
      <c r="D36" s="12"/>
      <c r="E36" s="184" t="s">
        <v>25</v>
      </c>
      <c r="F36" s="185" t="s">
        <v>8</v>
      </c>
      <c r="G36" s="189" t="s">
        <v>7</v>
      </c>
      <c r="H36" s="190" t="s">
        <v>7</v>
      </c>
      <c r="I36" s="187" t="s">
        <v>8</v>
      </c>
      <c r="J36" s="187" t="s">
        <v>8</v>
      </c>
    </row>
    <row r="37" spans="3:10" ht="13.5" customHeight="1" x14ac:dyDescent="0.2">
      <c r="D37" s="12"/>
      <c r="E37" s="184" t="s">
        <v>27</v>
      </c>
      <c r="F37" s="185" t="s">
        <v>8</v>
      </c>
      <c r="G37" s="186" t="s">
        <v>8</v>
      </c>
      <c r="H37" s="375" t="s">
        <v>7</v>
      </c>
      <c r="I37" s="187" t="s">
        <v>8</v>
      </c>
      <c r="J37" s="187" t="s">
        <v>8</v>
      </c>
    </row>
    <row r="38" spans="3:10" ht="13.5" customHeight="1" x14ac:dyDescent="0.2">
      <c r="D38" s="12"/>
      <c r="E38" s="184" t="s">
        <v>26</v>
      </c>
      <c r="F38" s="185" t="s">
        <v>8</v>
      </c>
      <c r="G38" s="189" t="s">
        <v>7</v>
      </c>
      <c r="H38" s="187" t="s">
        <v>8</v>
      </c>
      <c r="I38" s="187" t="s">
        <v>8</v>
      </c>
      <c r="J38" s="187" t="s">
        <v>8</v>
      </c>
    </row>
    <row r="39" spans="3:10" ht="13.5" customHeight="1" x14ac:dyDescent="0.2">
      <c r="D39" s="12"/>
      <c r="E39" s="184" t="s">
        <v>28</v>
      </c>
      <c r="F39" s="185" t="s">
        <v>8</v>
      </c>
      <c r="G39" s="189" t="s">
        <v>7</v>
      </c>
      <c r="H39" s="190" t="s">
        <v>7</v>
      </c>
      <c r="I39" s="187" t="s">
        <v>8</v>
      </c>
      <c r="J39" s="187" t="s">
        <v>8</v>
      </c>
    </row>
    <row r="40" spans="3:10" ht="13.5" customHeight="1" x14ac:dyDescent="0.2">
      <c r="D40" s="12"/>
      <c r="E40" s="184" t="s">
        <v>29</v>
      </c>
      <c r="F40" s="188" t="s">
        <v>7</v>
      </c>
      <c r="G40" s="189" t="s">
        <v>7</v>
      </c>
      <c r="H40" s="190" t="s">
        <v>7</v>
      </c>
      <c r="I40" s="187" t="s">
        <v>8</v>
      </c>
      <c r="J40" s="187" t="s">
        <v>8</v>
      </c>
    </row>
    <row r="41" spans="3:10" ht="13.5" customHeight="1" x14ac:dyDescent="0.2">
      <c r="D41" s="12"/>
      <c r="E41" s="184" t="s">
        <v>30</v>
      </c>
      <c r="F41" s="188" t="s">
        <v>7</v>
      </c>
      <c r="G41" s="189" t="s">
        <v>7</v>
      </c>
      <c r="H41" s="190" t="s">
        <v>7</v>
      </c>
      <c r="I41" s="187" t="s">
        <v>8</v>
      </c>
      <c r="J41" s="187" t="s">
        <v>8</v>
      </c>
    </row>
    <row r="42" spans="3:10" ht="13.5" customHeight="1" x14ac:dyDescent="0.2">
      <c r="D42" s="12"/>
      <c r="E42" s="184" t="s">
        <v>31</v>
      </c>
      <c r="F42" s="185" t="s">
        <v>8</v>
      </c>
      <c r="G42" s="189" t="s">
        <v>7</v>
      </c>
      <c r="H42" s="187" t="s">
        <v>8</v>
      </c>
      <c r="I42" s="187" t="s">
        <v>8</v>
      </c>
      <c r="J42" s="187" t="s">
        <v>8</v>
      </c>
    </row>
    <row r="43" spans="3:10" ht="13.5" customHeight="1" x14ac:dyDescent="0.2">
      <c r="D43" s="12"/>
      <c r="E43" s="184" t="s">
        <v>55</v>
      </c>
      <c r="F43" s="185" t="s">
        <v>8</v>
      </c>
      <c r="G43" s="189" t="s">
        <v>7</v>
      </c>
      <c r="H43" s="190" t="s">
        <v>7</v>
      </c>
      <c r="I43" s="187" t="s">
        <v>8</v>
      </c>
      <c r="J43" s="187" t="s">
        <v>8</v>
      </c>
    </row>
    <row r="44" spans="3:10" ht="13.5" customHeight="1" x14ac:dyDescent="0.2">
      <c r="D44" s="12"/>
      <c r="E44" s="184" t="s">
        <v>54</v>
      </c>
      <c r="F44" s="185" t="s">
        <v>8</v>
      </c>
      <c r="G44" s="186" t="s">
        <v>8</v>
      </c>
      <c r="H44" s="187" t="s">
        <v>8</v>
      </c>
      <c r="I44" s="187" t="s">
        <v>8</v>
      </c>
      <c r="J44" s="187" t="s">
        <v>8</v>
      </c>
    </row>
    <row r="45" spans="3:10" ht="13.5" customHeight="1" x14ac:dyDescent="0.2">
      <c r="D45" s="12"/>
      <c r="E45" s="184" t="s">
        <v>32</v>
      </c>
      <c r="F45" s="185" t="s">
        <v>8</v>
      </c>
      <c r="G45" s="186" t="s">
        <v>8</v>
      </c>
      <c r="H45" s="187" t="s">
        <v>8</v>
      </c>
      <c r="I45" s="187" t="s">
        <v>8</v>
      </c>
      <c r="J45" s="187" t="s">
        <v>8</v>
      </c>
    </row>
    <row r="46" spans="3:10" ht="13.5" customHeight="1" x14ac:dyDescent="0.2">
      <c r="D46" s="12"/>
      <c r="E46" s="184" t="s">
        <v>33</v>
      </c>
      <c r="F46" s="185" t="s">
        <v>8</v>
      </c>
      <c r="G46" s="186" t="s">
        <v>8</v>
      </c>
      <c r="H46" s="187" t="s">
        <v>8</v>
      </c>
      <c r="I46" s="187" t="s">
        <v>8</v>
      </c>
      <c r="J46" s="187" t="s">
        <v>8</v>
      </c>
    </row>
    <row r="47" spans="3:10" ht="13.5" customHeight="1" x14ac:dyDescent="0.2">
      <c r="D47" s="13"/>
      <c r="E47" s="14" t="s">
        <v>34</v>
      </c>
      <c r="F47" s="155" t="s">
        <v>8</v>
      </c>
      <c r="G47" s="56" t="s">
        <v>8</v>
      </c>
      <c r="H47" s="376" t="s">
        <v>7</v>
      </c>
      <c r="I47" s="231" t="s">
        <v>8</v>
      </c>
      <c r="J47" s="231" t="s">
        <v>8</v>
      </c>
    </row>
    <row r="48" spans="3:10" ht="15.75" customHeight="1" x14ac:dyDescent="0.2">
      <c r="C48" s="4"/>
      <c r="D48" s="4"/>
      <c r="E48" s="4"/>
      <c r="F48" s="4"/>
      <c r="G48" s="4"/>
      <c r="H48" s="4"/>
      <c r="I48" s="4"/>
    </row>
    <row r="49" spans="3:12" ht="15.75" customHeight="1" x14ac:dyDescent="0.2">
      <c r="C49" s="4"/>
      <c r="D49" s="4"/>
      <c r="E49" s="4"/>
      <c r="F49" s="4"/>
      <c r="G49" s="4"/>
      <c r="H49" s="4"/>
      <c r="I49" s="4"/>
    </row>
    <row r="50" spans="3:12" ht="15.75" customHeight="1" x14ac:dyDescent="0.2">
      <c r="C50" s="4"/>
      <c r="D50" s="4"/>
      <c r="E50" s="4"/>
      <c r="F50" s="4"/>
      <c r="G50" s="4"/>
      <c r="H50" s="4"/>
      <c r="I50" s="4"/>
    </row>
    <row r="51" spans="3:12" ht="15.75" customHeight="1" x14ac:dyDescent="0.2">
      <c r="C51" s="4"/>
      <c r="D51" s="4"/>
      <c r="E51" s="4"/>
      <c r="F51" s="4"/>
      <c r="G51" s="4"/>
      <c r="H51" s="4"/>
      <c r="I51" s="4"/>
    </row>
    <row r="52" spans="3:12" ht="15.75" customHeight="1" x14ac:dyDescent="0.2">
      <c r="C52" s="4"/>
      <c r="D52" s="4"/>
      <c r="E52" s="4"/>
      <c r="F52" s="4"/>
      <c r="G52" s="4"/>
      <c r="H52" s="4"/>
      <c r="I52" s="4"/>
    </row>
    <row r="53" spans="3:12" ht="15.75" customHeight="1" x14ac:dyDescent="0.2">
      <c r="C53" s="4"/>
      <c r="D53" s="16"/>
      <c r="E53" s="16"/>
      <c r="F53" s="16"/>
      <c r="G53" s="16"/>
      <c r="H53" s="16"/>
      <c r="I53" s="16"/>
      <c r="J53" s="16"/>
    </row>
    <row r="54" spans="3:12" ht="15.75" customHeight="1" x14ac:dyDescent="0.2">
      <c r="D54" s="17"/>
      <c r="E54" s="17"/>
      <c r="F54" s="17"/>
      <c r="G54" s="17"/>
      <c r="H54" s="17"/>
      <c r="I54" s="17"/>
      <c r="J54" s="17"/>
      <c r="L54" s="179"/>
    </row>
    <row r="55" spans="3:12" ht="18" customHeight="1" x14ac:dyDescent="0.2">
      <c r="C55" s="3" t="s">
        <v>35</v>
      </c>
    </row>
    <row r="56" spans="3:12" ht="6.95" customHeight="1" x14ac:dyDescent="0.2"/>
    <row r="57" spans="3:12" ht="33.75" customHeight="1" x14ac:dyDescent="0.2">
      <c r="C57" s="4"/>
      <c r="D57" s="5" t="s">
        <v>2</v>
      </c>
      <c r="E57" s="6"/>
      <c r="F57" s="7" t="s">
        <v>74</v>
      </c>
      <c r="G57" s="7" t="s">
        <v>3</v>
      </c>
      <c r="H57" s="7" t="s">
        <v>4</v>
      </c>
      <c r="I57" s="7" t="s">
        <v>155</v>
      </c>
      <c r="J57" s="7" t="s">
        <v>105</v>
      </c>
    </row>
    <row r="58" spans="3:12" ht="15.95" customHeight="1" x14ac:dyDescent="0.2">
      <c r="D58" s="11"/>
      <c r="E58" s="180" t="s">
        <v>36</v>
      </c>
      <c r="F58" s="183" t="s">
        <v>8</v>
      </c>
      <c r="G58" s="305" t="s">
        <v>8</v>
      </c>
      <c r="H58" s="307" t="s">
        <v>8</v>
      </c>
      <c r="I58" s="182" t="s">
        <v>8</v>
      </c>
      <c r="J58" s="182" t="s">
        <v>8</v>
      </c>
    </row>
    <row r="59" spans="3:12" ht="15.95" customHeight="1" x14ac:dyDescent="0.2">
      <c r="D59" s="12"/>
      <c r="E59" s="184" t="s">
        <v>37</v>
      </c>
      <c r="F59" s="188" t="s">
        <v>7</v>
      </c>
      <c r="G59" s="189" t="s">
        <v>7</v>
      </c>
      <c r="H59" s="306" t="s">
        <v>8</v>
      </c>
      <c r="I59" s="187" t="s">
        <v>8</v>
      </c>
      <c r="J59" s="187" t="s">
        <v>8</v>
      </c>
    </row>
    <row r="60" spans="3:12" ht="15.95" customHeight="1" x14ac:dyDescent="0.2">
      <c r="D60" s="12"/>
      <c r="E60" s="184" t="s">
        <v>38</v>
      </c>
      <c r="F60" s="188" t="s">
        <v>7</v>
      </c>
      <c r="G60" s="189" t="s">
        <v>198</v>
      </c>
      <c r="H60" s="187" t="s">
        <v>8</v>
      </c>
      <c r="I60" s="187" t="s">
        <v>8</v>
      </c>
      <c r="J60" s="187" t="s">
        <v>8</v>
      </c>
    </row>
    <row r="61" spans="3:12" ht="15.95" customHeight="1" x14ac:dyDescent="0.2">
      <c r="D61" s="12"/>
      <c r="E61" s="184" t="s">
        <v>78</v>
      </c>
      <c r="F61" s="185" t="s">
        <v>8</v>
      </c>
      <c r="G61" s="189" t="s">
        <v>7</v>
      </c>
      <c r="H61" s="187" t="s">
        <v>8</v>
      </c>
      <c r="I61" s="187" t="s">
        <v>8</v>
      </c>
      <c r="J61" s="187" t="s">
        <v>8</v>
      </c>
    </row>
    <row r="62" spans="3:12" ht="15.95" customHeight="1" x14ac:dyDescent="0.2">
      <c r="D62" s="12"/>
      <c r="E62" s="184" t="s">
        <v>39</v>
      </c>
      <c r="F62" s="188" t="s">
        <v>7</v>
      </c>
      <c r="G62" s="189" t="s">
        <v>7</v>
      </c>
      <c r="H62" s="187" t="s">
        <v>8</v>
      </c>
      <c r="I62" s="187" t="s">
        <v>8</v>
      </c>
      <c r="J62" s="187" t="s">
        <v>8</v>
      </c>
    </row>
    <row r="63" spans="3:12" ht="15.95" customHeight="1" x14ac:dyDescent="0.2">
      <c r="D63" s="12"/>
      <c r="E63" s="184" t="s">
        <v>103</v>
      </c>
      <c r="F63" s="185" t="s">
        <v>8</v>
      </c>
      <c r="G63" s="189" t="s">
        <v>7</v>
      </c>
      <c r="H63" s="187" t="s">
        <v>8</v>
      </c>
      <c r="I63" s="187" t="s">
        <v>8</v>
      </c>
      <c r="J63" s="187" t="s">
        <v>8</v>
      </c>
    </row>
    <row r="64" spans="3:12" ht="15.95" customHeight="1" x14ac:dyDescent="0.2">
      <c r="D64" s="12"/>
      <c r="E64" s="184" t="s">
        <v>100</v>
      </c>
      <c r="F64" s="188" t="s">
        <v>7</v>
      </c>
      <c r="G64" s="189" t="s">
        <v>7</v>
      </c>
      <c r="H64" s="190" t="s">
        <v>7</v>
      </c>
      <c r="I64" s="187" t="s">
        <v>8</v>
      </c>
      <c r="J64" s="187" t="s">
        <v>8</v>
      </c>
    </row>
    <row r="65" spans="4:10" ht="15.95" customHeight="1" x14ac:dyDescent="0.2">
      <c r="D65" s="12"/>
      <c r="E65" s="184" t="s">
        <v>40</v>
      </c>
      <c r="F65" s="185" t="s">
        <v>8</v>
      </c>
      <c r="G65" s="186" t="s">
        <v>8</v>
      </c>
      <c r="H65" s="190" t="s">
        <v>7</v>
      </c>
      <c r="I65" s="187" t="s">
        <v>8</v>
      </c>
      <c r="J65" s="187" t="s">
        <v>8</v>
      </c>
    </row>
    <row r="66" spans="4:10" ht="15.95" customHeight="1" x14ac:dyDescent="0.2">
      <c r="D66" s="13"/>
      <c r="E66" s="14" t="s">
        <v>77</v>
      </c>
      <c r="F66" s="155" t="s">
        <v>8</v>
      </c>
      <c r="G66" s="259" t="s">
        <v>7</v>
      </c>
      <c r="H66" s="230" t="s">
        <v>7</v>
      </c>
      <c r="I66" s="15" t="s">
        <v>8</v>
      </c>
      <c r="J66" s="15" t="s">
        <v>8</v>
      </c>
    </row>
    <row r="67" spans="4:10" ht="15.95" customHeight="1" x14ac:dyDescent="0.2"/>
    <row r="68" spans="4:10" ht="15.95" customHeight="1" x14ac:dyDescent="0.2">
      <c r="D68" s="334" t="s">
        <v>211</v>
      </c>
    </row>
    <row r="69" spans="4:10" ht="15.95" customHeight="1" x14ac:dyDescent="0.2"/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2:11" ht="15.95" customHeight="1" x14ac:dyDescent="0.2"/>
    <row r="82" spans="2:11" ht="15.95" customHeight="1" x14ac:dyDescent="0.2"/>
    <row r="83" spans="2:11" ht="15.95" customHeight="1" x14ac:dyDescent="0.2"/>
    <row r="84" spans="2:11" ht="15.95" customHeight="1" x14ac:dyDescent="0.2"/>
    <row r="85" spans="2:11" ht="15.95" customHeight="1" x14ac:dyDescent="0.2"/>
    <row r="86" spans="2:11" ht="15.95" customHeight="1" x14ac:dyDescent="0.2"/>
    <row r="87" spans="2:11" ht="15.95" customHeight="1" x14ac:dyDescent="0.2"/>
    <row r="88" spans="2:11" ht="15.95" customHeight="1" x14ac:dyDescent="0.2"/>
    <row r="89" spans="2:11" ht="15.95" customHeight="1" x14ac:dyDescent="0.2"/>
    <row r="90" spans="2:11" ht="15.95" customHeight="1" x14ac:dyDescent="0.2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1" ht="12" customHeight="1" x14ac:dyDescent="0.2">
      <c r="B91" s="4"/>
      <c r="C91" s="4"/>
      <c r="D91" s="16"/>
      <c r="E91" s="16"/>
      <c r="F91" s="16"/>
      <c r="G91" s="16"/>
      <c r="H91" s="16"/>
      <c r="I91" s="16"/>
      <c r="J91" s="16"/>
      <c r="K91" s="4"/>
    </row>
    <row r="92" spans="2:11" ht="12" customHeight="1" x14ac:dyDescent="0.2">
      <c r="B92" s="4"/>
      <c r="C92" s="4"/>
      <c r="D92" s="17"/>
      <c r="E92" s="17"/>
      <c r="F92" s="17"/>
      <c r="G92" s="17"/>
      <c r="H92" s="17"/>
      <c r="I92" s="17"/>
      <c r="J92" s="17"/>
      <c r="K92" s="4"/>
    </row>
    <row r="93" spans="2:11" ht="14.1" customHeight="1" x14ac:dyDescent="0.2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1" ht="15" customHeight="1" x14ac:dyDescent="0.2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1" ht="15" customHeight="1" x14ac:dyDescent="0.2">
      <c r="D95" s="4"/>
      <c r="E95" s="4"/>
      <c r="F95" s="4"/>
      <c r="G95" s="4"/>
      <c r="H95" s="4"/>
      <c r="I95" s="4"/>
    </row>
    <row r="96" spans="2:11" ht="15" customHeight="1" x14ac:dyDescent="0.2">
      <c r="C96" s="4"/>
      <c r="D96" s="4"/>
      <c r="E96" s="4"/>
      <c r="F96" s="4"/>
      <c r="G96" s="4"/>
      <c r="H96" s="4"/>
      <c r="I96" s="4"/>
      <c r="J96" s="4"/>
    </row>
    <row r="97" spans="3:12" ht="15.95" customHeight="1" x14ac:dyDescent="0.2">
      <c r="C97" s="4"/>
      <c r="D97" s="4"/>
      <c r="E97" s="4"/>
      <c r="F97" s="4"/>
      <c r="G97" s="4"/>
      <c r="H97" s="4"/>
      <c r="I97" s="4"/>
      <c r="J97" s="4"/>
    </row>
    <row r="100" spans="3:12" x14ac:dyDescent="0.2">
      <c r="L100" s="260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8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/>
    <col min="2" max="2" width="5.7109375" style="1" customWidth="1"/>
    <col min="3" max="4" width="11.28515625" style="115" customWidth="1"/>
    <col min="5" max="5" width="10.7109375" style="115" customWidth="1"/>
    <col min="6" max="8" width="4.140625" style="115" hidden="1" customWidth="1"/>
    <col min="9" max="26" width="3.85546875" style="115" hidden="1" customWidth="1"/>
    <col min="27" max="62" width="3.85546875" style="115" customWidth="1"/>
    <col min="63" max="16384" width="9.140625" style="115"/>
  </cols>
  <sheetData>
    <row r="1" spans="1:64" ht="15.95" customHeight="1" x14ac:dyDescent="0.2">
      <c r="A1" s="256"/>
      <c r="B1" s="256"/>
      <c r="C1" s="127"/>
      <c r="D1" s="127"/>
      <c r="E1" s="127"/>
      <c r="F1" s="128"/>
      <c r="G1" s="127"/>
      <c r="H1" s="127"/>
      <c r="I1" s="128"/>
      <c r="J1" s="127"/>
      <c r="K1" s="127"/>
      <c r="L1" s="128"/>
      <c r="M1" s="127"/>
      <c r="O1" s="129"/>
      <c r="R1" s="129"/>
    </row>
    <row r="2" spans="1:64" ht="12" customHeight="1" x14ac:dyDescent="0.2">
      <c r="A2" s="256"/>
      <c r="B2" s="257"/>
      <c r="C2" s="130"/>
      <c r="D2" s="130"/>
      <c r="F2" s="131"/>
      <c r="G2" s="130"/>
      <c r="H2" s="130"/>
      <c r="I2" s="131"/>
      <c r="J2" s="130"/>
      <c r="K2" s="130"/>
      <c r="L2" s="131"/>
      <c r="M2" s="127"/>
      <c r="O2" s="129"/>
      <c r="R2" s="129"/>
    </row>
    <row r="3" spans="1:64" ht="12" customHeight="1" x14ac:dyDescent="0.2">
      <c r="A3" s="256"/>
      <c r="B3" s="257"/>
      <c r="C3" s="130"/>
      <c r="D3" s="130"/>
      <c r="E3" s="130"/>
      <c r="F3" s="131"/>
      <c r="G3" s="130"/>
      <c r="H3" s="130"/>
      <c r="I3" s="131"/>
      <c r="J3" s="130"/>
      <c r="K3" s="130"/>
      <c r="L3" s="131"/>
      <c r="M3" s="127"/>
      <c r="O3" s="129"/>
      <c r="R3" s="129"/>
    </row>
    <row r="4" spans="1:64" ht="12" customHeight="1" x14ac:dyDescent="0.2">
      <c r="A4" s="256"/>
      <c r="B4" s="257"/>
      <c r="C4" s="130"/>
      <c r="D4" s="130"/>
      <c r="E4" s="130"/>
      <c r="F4" s="131"/>
      <c r="G4" s="130"/>
      <c r="H4" s="130"/>
      <c r="I4" s="131"/>
      <c r="J4" s="130"/>
      <c r="K4" s="130"/>
      <c r="L4" s="131"/>
      <c r="M4" s="127"/>
      <c r="O4" s="129"/>
      <c r="R4" s="129"/>
    </row>
    <row r="5" spans="1:64" ht="19.5" customHeight="1" x14ac:dyDescent="0.2">
      <c r="A5" s="256"/>
      <c r="B5" s="256"/>
      <c r="F5" s="129"/>
      <c r="I5" s="129"/>
      <c r="L5" s="129"/>
      <c r="O5" s="129"/>
      <c r="R5" s="129"/>
    </row>
    <row r="6" spans="1:64" ht="18" customHeight="1" x14ac:dyDescent="0.2">
      <c r="C6" s="21" t="s">
        <v>42</v>
      </c>
    </row>
    <row r="7" spans="1:64" ht="18" customHeight="1" x14ac:dyDescent="0.2">
      <c r="C7" s="23" t="s">
        <v>43</v>
      </c>
      <c r="T7" s="132"/>
      <c r="U7" s="114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 spans="1:64" ht="15.95" customHeight="1" x14ac:dyDescent="0.2">
      <c r="C8" s="29"/>
    </row>
    <row r="9" spans="1:64" ht="15.75" customHeight="1" x14ac:dyDescent="0.2">
      <c r="A9" s="152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</row>
    <row r="10" spans="1:64" ht="6.95" customHeight="1" x14ac:dyDescent="0.2"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1:64" ht="18" customHeight="1" x14ac:dyDescent="0.2">
      <c r="C11" s="30"/>
      <c r="D11" s="31"/>
      <c r="E11" s="32"/>
      <c r="F11" s="58">
        <v>2005</v>
      </c>
      <c r="G11" s="58"/>
      <c r="H11" s="59"/>
      <c r="I11" s="57">
        <v>2006</v>
      </c>
      <c r="J11" s="58"/>
      <c r="K11" s="59"/>
      <c r="L11" s="57">
        <v>2007</v>
      </c>
      <c r="M11" s="58"/>
      <c r="N11" s="59"/>
      <c r="O11" s="57">
        <v>2008</v>
      </c>
      <c r="P11" s="58"/>
      <c r="Q11" s="59"/>
      <c r="R11" s="57">
        <v>2009</v>
      </c>
      <c r="S11" s="58"/>
      <c r="T11" s="59"/>
      <c r="U11" s="57">
        <v>2010</v>
      </c>
      <c r="V11" s="58"/>
      <c r="W11" s="59"/>
      <c r="X11" s="57">
        <v>2011</v>
      </c>
      <c r="Y11" s="58"/>
      <c r="Z11" s="59"/>
      <c r="AA11" s="57">
        <v>2012</v>
      </c>
      <c r="AB11" s="58"/>
      <c r="AC11" s="59"/>
      <c r="AD11" s="57">
        <v>2013</v>
      </c>
      <c r="AE11" s="58"/>
      <c r="AF11" s="59"/>
      <c r="AG11" s="57">
        <v>2014</v>
      </c>
      <c r="AH11" s="58"/>
      <c r="AI11" s="59"/>
      <c r="AJ11" s="57">
        <v>2015</v>
      </c>
      <c r="AK11" s="58"/>
      <c r="AL11" s="59"/>
      <c r="AM11" s="57">
        <v>2016</v>
      </c>
      <c r="AN11" s="58"/>
      <c r="AO11" s="59"/>
      <c r="AP11" s="57">
        <v>2017</v>
      </c>
      <c r="AQ11" s="58"/>
      <c r="AR11" s="59"/>
      <c r="AS11" s="57">
        <v>2018</v>
      </c>
      <c r="AT11" s="58"/>
      <c r="AU11" s="59"/>
      <c r="AV11" s="57">
        <v>2019</v>
      </c>
      <c r="AW11" s="58"/>
      <c r="AX11" s="59"/>
      <c r="AY11" s="57">
        <v>2020</v>
      </c>
      <c r="AZ11" s="58"/>
      <c r="BA11" s="59"/>
      <c r="BB11" s="57">
        <v>2021</v>
      </c>
      <c r="BC11" s="58"/>
      <c r="BD11" s="59"/>
      <c r="BE11" s="57">
        <v>2022</v>
      </c>
      <c r="BF11" s="58"/>
      <c r="BG11" s="59"/>
      <c r="BH11" s="57">
        <v>2023</v>
      </c>
      <c r="BI11" s="58"/>
      <c r="BJ11" s="59"/>
    </row>
    <row r="12" spans="1:64" ht="18" customHeight="1" x14ac:dyDescent="0.2">
      <c r="C12" s="133"/>
      <c r="D12" s="134"/>
      <c r="E12" s="135"/>
      <c r="F12" s="65" t="s">
        <v>79</v>
      </c>
      <c r="G12" s="65" t="s">
        <v>80</v>
      </c>
      <c r="H12" s="65" t="s">
        <v>81</v>
      </c>
      <c r="I12" s="65" t="s">
        <v>79</v>
      </c>
      <c r="J12" s="65" t="s">
        <v>80</v>
      </c>
      <c r="K12" s="65" t="s">
        <v>81</v>
      </c>
      <c r="L12" s="65" t="s">
        <v>79</v>
      </c>
      <c r="M12" s="65" t="s">
        <v>80</v>
      </c>
      <c r="N12" s="65" t="s">
        <v>81</v>
      </c>
      <c r="O12" s="65" t="s">
        <v>79</v>
      </c>
      <c r="P12" s="65" t="s">
        <v>80</v>
      </c>
      <c r="Q12" s="65" t="s">
        <v>81</v>
      </c>
      <c r="R12" s="65" t="s">
        <v>79</v>
      </c>
      <c r="S12" s="65" t="s">
        <v>80</v>
      </c>
      <c r="T12" s="65" t="s">
        <v>81</v>
      </c>
      <c r="U12" s="65" t="s">
        <v>79</v>
      </c>
      <c r="V12" s="65" t="s">
        <v>80</v>
      </c>
      <c r="W12" s="65" t="s">
        <v>81</v>
      </c>
      <c r="X12" s="65" t="s">
        <v>79</v>
      </c>
      <c r="Y12" s="65" t="s">
        <v>80</v>
      </c>
      <c r="Z12" s="65" t="s">
        <v>81</v>
      </c>
      <c r="AA12" s="65" t="s">
        <v>79</v>
      </c>
      <c r="AB12" s="65" t="s">
        <v>80</v>
      </c>
      <c r="AC12" s="65" t="s">
        <v>81</v>
      </c>
      <c r="AD12" s="65" t="s">
        <v>79</v>
      </c>
      <c r="AE12" s="65" t="s">
        <v>80</v>
      </c>
      <c r="AF12" s="65" t="s">
        <v>81</v>
      </c>
      <c r="AG12" s="65" t="s">
        <v>79</v>
      </c>
      <c r="AH12" s="65" t="s">
        <v>80</v>
      </c>
      <c r="AI12" s="65" t="s">
        <v>81</v>
      </c>
      <c r="AJ12" s="65" t="s">
        <v>79</v>
      </c>
      <c r="AK12" s="65" t="s">
        <v>80</v>
      </c>
      <c r="AL12" s="65" t="s">
        <v>81</v>
      </c>
      <c r="AM12" s="65" t="s">
        <v>79</v>
      </c>
      <c r="AN12" s="65" t="s">
        <v>80</v>
      </c>
      <c r="AO12" s="65" t="s">
        <v>81</v>
      </c>
      <c r="AP12" s="65" t="s">
        <v>79</v>
      </c>
      <c r="AQ12" s="65" t="s">
        <v>80</v>
      </c>
      <c r="AR12" s="65" t="s">
        <v>81</v>
      </c>
      <c r="AS12" s="65" t="s">
        <v>79</v>
      </c>
      <c r="AT12" s="65" t="s">
        <v>80</v>
      </c>
      <c r="AU12" s="65" t="s">
        <v>81</v>
      </c>
      <c r="AV12" s="65" t="s">
        <v>79</v>
      </c>
      <c r="AW12" s="65" t="s">
        <v>80</v>
      </c>
      <c r="AX12" s="65" t="s">
        <v>81</v>
      </c>
      <c r="AY12" s="65" t="s">
        <v>79</v>
      </c>
      <c r="AZ12" s="65" t="s">
        <v>80</v>
      </c>
      <c r="BA12" s="65" t="s">
        <v>81</v>
      </c>
      <c r="BB12" s="65" t="s">
        <v>79</v>
      </c>
      <c r="BC12" s="65" t="s">
        <v>80</v>
      </c>
      <c r="BD12" s="65" t="s">
        <v>81</v>
      </c>
      <c r="BE12" s="65" t="s">
        <v>79</v>
      </c>
      <c r="BF12" s="65" t="s">
        <v>80</v>
      </c>
      <c r="BG12" s="65" t="s">
        <v>81</v>
      </c>
      <c r="BH12" s="65" t="s">
        <v>79</v>
      </c>
      <c r="BI12" s="65" t="s">
        <v>80</v>
      </c>
      <c r="BJ12" s="65" t="s">
        <v>81</v>
      </c>
    </row>
    <row r="13" spans="1:64" ht="18" customHeight="1" x14ac:dyDescent="0.2">
      <c r="C13" s="150" t="s">
        <v>65</v>
      </c>
      <c r="D13" s="43"/>
      <c r="E13" s="44"/>
      <c r="F13" s="66">
        <v>504</v>
      </c>
      <c r="G13" s="67" t="s">
        <v>8</v>
      </c>
      <c r="H13" s="67" t="s">
        <v>8</v>
      </c>
      <c r="I13" s="66">
        <v>466</v>
      </c>
      <c r="J13" s="67" t="s">
        <v>8</v>
      </c>
      <c r="K13" s="67" t="s">
        <v>8</v>
      </c>
      <c r="L13" s="66">
        <v>482</v>
      </c>
      <c r="M13" s="67" t="s">
        <v>8</v>
      </c>
      <c r="N13" s="67" t="s">
        <v>8</v>
      </c>
      <c r="O13" s="66">
        <v>441</v>
      </c>
      <c r="P13" s="67" t="s">
        <v>8</v>
      </c>
      <c r="Q13" s="67" t="s">
        <v>8</v>
      </c>
      <c r="R13" s="66">
        <v>395</v>
      </c>
      <c r="S13" s="67" t="s">
        <v>8</v>
      </c>
      <c r="T13" s="67" t="s">
        <v>8</v>
      </c>
      <c r="U13" s="66">
        <v>404</v>
      </c>
      <c r="V13" s="67" t="s">
        <v>8</v>
      </c>
      <c r="W13" s="67" t="s">
        <v>8</v>
      </c>
      <c r="X13" s="66">
        <v>347</v>
      </c>
      <c r="Y13" s="77">
        <v>338</v>
      </c>
      <c r="Z13" s="77">
        <v>9</v>
      </c>
      <c r="AA13" s="66">
        <v>437</v>
      </c>
      <c r="AB13" s="77">
        <v>427</v>
      </c>
      <c r="AC13" s="77">
        <v>10</v>
      </c>
      <c r="AD13" s="66">
        <v>469</v>
      </c>
      <c r="AE13" s="77">
        <v>451</v>
      </c>
      <c r="AF13" s="77">
        <v>18</v>
      </c>
      <c r="AG13" s="66">
        <v>549</v>
      </c>
      <c r="AH13" s="77">
        <v>529</v>
      </c>
      <c r="AI13" s="77">
        <v>20</v>
      </c>
      <c r="AJ13" s="66">
        <v>517</v>
      </c>
      <c r="AK13" s="77">
        <v>498</v>
      </c>
      <c r="AL13" s="77">
        <v>19</v>
      </c>
      <c r="AM13" s="66">
        <v>461</v>
      </c>
      <c r="AN13" s="77">
        <v>441</v>
      </c>
      <c r="AO13" s="77">
        <v>20</v>
      </c>
      <c r="AP13" s="66">
        <v>457</v>
      </c>
      <c r="AQ13" s="77">
        <v>445</v>
      </c>
      <c r="AR13" s="77">
        <v>12</v>
      </c>
      <c r="AS13" s="66">
        <v>491</v>
      </c>
      <c r="AT13" s="77">
        <v>477</v>
      </c>
      <c r="AU13" s="77">
        <v>14</v>
      </c>
      <c r="AV13" s="66">
        <v>474</v>
      </c>
      <c r="AW13" s="77">
        <v>460</v>
      </c>
      <c r="AX13" s="77">
        <v>14</v>
      </c>
      <c r="AY13" s="66">
        <v>283</v>
      </c>
      <c r="AZ13" s="77">
        <v>271</v>
      </c>
      <c r="BA13" s="77">
        <v>12</v>
      </c>
      <c r="BB13" s="66">
        <v>298</v>
      </c>
      <c r="BC13" s="77">
        <v>293</v>
      </c>
      <c r="BD13" s="77">
        <v>5</v>
      </c>
      <c r="BE13" s="66">
        <v>336</v>
      </c>
      <c r="BF13" s="77">
        <v>327</v>
      </c>
      <c r="BG13" s="77">
        <v>9</v>
      </c>
      <c r="BH13" s="66">
        <v>313</v>
      </c>
      <c r="BI13" s="77">
        <v>312</v>
      </c>
      <c r="BJ13" s="77">
        <v>1</v>
      </c>
    </row>
    <row r="14" spans="1:64" ht="18" customHeight="1" x14ac:dyDescent="0.2">
      <c r="C14" s="151" t="s">
        <v>45</v>
      </c>
      <c r="D14" s="45"/>
      <c r="E14" s="46"/>
      <c r="F14" s="68">
        <v>383</v>
      </c>
      <c r="G14" s="69">
        <v>367</v>
      </c>
      <c r="H14" s="205">
        <v>16</v>
      </c>
      <c r="I14" s="69">
        <v>354</v>
      </c>
      <c r="J14" s="69">
        <v>334</v>
      </c>
      <c r="K14" s="136">
        <v>20</v>
      </c>
      <c r="L14" s="69">
        <v>431</v>
      </c>
      <c r="M14" s="69">
        <v>414</v>
      </c>
      <c r="N14" s="69">
        <v>17</v>
      </c>
      <c r="O14" s="70">
        <v>398</v>
      </c>
      <c r="P14" s="70">
        <v>379</v>
      </c>
      <c r="Q14" s="70">
        <v>19</v>
      </c>
      <c r="R14" s="70">
        <v>359</v>
      </c>
      <c r="S14" s="70">
        <v>345</v>
      </c>
      <c r="T14" s="70">
        <v>14</v>
      </c>
      <c r="U14" s="70">
        <v>389</v>
      </c>
      <c r="V14" s="70">
        <v>377</v>
      </c>
      <c r="W14" s="70">
        <v>12</v>
      </c>
      <c r="X14" s="70">
        <v>330</v>
      </c>
      <c r="Y14" s="70">
        <v>321</v>
      </c>
      <c r="Z14" s="70">
        <v>9</v>
      </c>
      <c r="AA14" s="70">
        <v>403</v>
      </c>
      <c r="AB14" s="70">
        <v>393</v>
      </c>
      <c r="AC14" s="70">
        <v>10</v>
      </c>
      <c r="AD14" s="70">
        <v>430</v>
      </c>
      <c r="AE14" s="70">
        <v>412</v>
      </c>
      <c r="AF14" s="70">
        <v>18</v>
      </c>
      <c r="AG14" s="70">
        <v>498</v>
      </c>
      <c r="AH14" s="70">
        <v>478</v>
      </c>
      <c r="AI14" s="70">
        <v>20</v>
      </c>
      <c r="AJ14" s="70">
        <v>480</v>
      </c>
      <c r="AK14" s="70">
        <v>461</v>
      </c>
      <c r="AL14" s="70">
        <v>19</v>
      </c>
      <c r="AM14" s="70">
        <v>415</v>
      </c>
      <c r="AN14" s="70">
        <v>396</v>
      </c>
      <c r="AO14" s="70">
        <v>19</v>
      </c>
      <c r="AP14" s="70">
        <v>422</v>
      </c>
      <c r="AQ14" s="70">
        <v>412</v>
      </c>
      <c r="AR14" s="70">
        <v>10</v>
      </c>
      <c r="AS14" s="70">
        <v>429</v>
      </c>
      <c r="AT14" s="70">
        <v>415</v>
      </c>
      <c r="AU14" s="70">
        <v>14</v>
      </c>
      <c r="AV14" s="70">
        <v>420</v>
      </c>
      <c r="AW14" s="70">
        <v>406</v>
      </c>
      <c r="AX14" s="70">
        <v>14</v>
      </c>
      <c r="AY14" s="70">
        <v>262</v>
      </c>
      <c r="AZ14" s="70">
        <v>250</v>
      </c>
      <c r="BA14" s="70">
        <v>12</v>
      </c>
      <c r="BB14" s="70">
        <v>288</v>
      </c>
      <c r="BC14" s="70">
        <v>283</v>
      </c>
      <c r="BD14" s="70">
        <v>5</v>
      </c>
      <c r="BE14" s="70">
        <v>311</v>
      </c>
      <c r="BF14" s="70">
        <v>302</v>
      </c>
      <c r="BG14" s="70">
        <v>9</v>
      </c>
      <c r="BH14" s="70">
        <v>282</v>
      </c>
      <c r="BI14" s="70">
        <v>281</v>
      </c>
      <c r="BJ14" s="70">
        <v>1</v>
      </c>
    </row>
    <row r="15" spans="1:64" ht="18" customHeight="1" x14ac:dyDescent="0.2">
      <c r="C15" s="105" t="s">
        <v>134</v>
      </c>
      <c r="D15" s="47"/>
      <c r="E15" s="47"/>
      <c r="F15" s="71">
        <v>59</v>
      </c>
      <c r="G15" s="72">
        <v>58</v>
      </c>
      <c r="H15" s="71">
        <v>1</v>
      </c>
      <c r="I15" s="71">
        <v>42</v>
      </c>
      <c r="J15" s="71">
        <v>42</v>
      </c>
      <c r="K15" s="71">
        <v>0</v>
      </c>
      <c r="L15" s="71">
        <v>57</v>
      </c>
      <c r="M15" s="71">
        <v>57</v>
      </c>
      <c r="N15" s="71">
        <v>0</v>
      </c>
      <c r="O15" s="71">
        <v>63</v>
      </c>
      <c r="P15" s="71">
        <v>61</v>
      </c>
      <c r="Q15" s="71">
        <v>2</v>
      </c>
      <c r="R15" s="71">
        <v>60</v>
      </c>
      <c r="S15" s="71">
        <v>58</v>
      </c>
      <c r="T15" s="71">
        <v>2</v>
      </c>
      <c r="U15" s="71">
        <v>81</v>
      </c>
      <c r="V15" s="71">
        <v>80</v>
      </c>
      <c r="W15" s="71">
        <v>1</v>
      </c>
      <c r="X15" s="71">
        <v>78</v>
      </c>
      <c r="Y15" s="71">
        <v>76</v>
      </c>
      <c r="Z15" s="71">
        <v>2</v>
      </c>
      <c r="AA15" s="71">
        <v>114</v>
      </c>
      <c r="AB15" s="71">
        <v>113</v>
      </c>
      <c r="AC15" s="71">
        <v>1</v>
      </c>
      <c r="AD15" s="71">
        <v>121</v>
      </c>
      <c r="AE15" s="71">
        <v>121</v>
      </c>
      <c r="AF15" s="71">
        <v>0</v>
      </c>
      <c r="AG15" s="71">
        <v>129</v>
      </c>
      <c r="AH15" s="71">
        <v>128</v>
      </c>
      <c r="AI15" s="71">
        <v>1</v>
      </c>
      <c r="AJ15" s="71">
        <v>168</v>
      </c>
      <c r="AK15" s="71">
        <v>167</v>
      </c>
      <c r="AL15" s="71">
        <v>1</v>
      </c>
      <c r="AM15" s="71">
        <v>122</v>
      </c>
      <c r="AN15" s="71">
        <v>119</v>
      </c>
      <c r="AO15" s="71">
        <v>3</v>
      </c>
      <c r="AP15" s="71">
        <v>169</v>
      </c>
      <c r="AQ15" s="71">
        <v>167</v>
      </c>
      <c r="AR15" s="71">
        <v>2</v>
      </c>
      <c r="AS15" s="71">
        <v>147</v>
      </c>
      <c r="AT15" s="71">
        <v>146</v>
      </c>
      <c r="AU15" s="71">
        <v>1</v>
      </c>
      <c r="AV15" s="71">
        <v>133</v>
      </c>
      <c r="AW15" s="71">
        <v>132</v>
      </c>
      <c r="AX15" s="71">
        <v>1</v>
      </c>
      <c r="AY15" s="71">
        <v>85</v>
      </c>
      <c r="AZ15" s="71">
        <v>82</v>
      </c>
      <c r="BA15" s="71">
        <v>3</v>
      </c>
      <c r="BB15" s="71">
        <v>86</v>
      </c>
      <c r="BC15" s="71">
        <v>85</v>
      </c>
      <c r="BD15" s="71">
        <v>1</v>
      </c>
      <c r="BE15" s="71">
        <v>105</v>
      </c>
      <c r="BF15" s="71">
        <v>104</v>
      </c>
      <c r="BG15" s="71">
        <v>1</v>
      </c>
      <c r="BH15" s="71">
        <v>125</v>
      </c>
      <c r="BI15" s="71">
        <v>125</v>
      </c>
      <c r="BJ15" s="71">
        <v>0</v>
      </c>
    </row>
    <row r="16" spans="1:64" ht="18" customHeight="1" x14ac:dyDescent="0.2">
      <c r="C16" s="106"/>
      <c r="D16" s="405"/>
      <c r="E16" s="407" t="s">
        <v>147</v>
      </c>
      <c r="F16" s="137">
        <f>+G16/G$15</f>
        <v>0.53448275862068961</v>
      </c>
      <c r="G16" s="192">
        <v>31</v>
      </c>
      <c r="H16" s="193" t="s">
        <v>8</v>
      </c>
      <c r="I16" s="138">
        <f>+J16/J$15</f>
        <v>0.45238095238095238</v>
      </c>
      <c r="J16" s="194">
        <v>19</v>
      </c>
      <c r="K16" s="193" t="s">
        <v>8</v>
      </c>
      <c r="L16" s="138">
        <f>+M16/M$15</f>
        <v>0.42105263157894735</v>
      </c>
      <c r="M16" s="194">
        <v>24</v>
      </c>
      <c r="N16" s="193" t="s">
        <v>8</v>
      </c>
      <c r="O16" s="138">
        <f>+P16/P$15</f>
        <v>0.37704918032786883</v>
      </c>
      <c r="P16" s="194">
        <v>23</v>
      </c>
      <c r="Q16" s="193" t="s">
        <v>8</v>
      </c>
      <c r="R16" s="138">
        <f>+S16/S$15</f>
        <v>0.56896551724137934</v>
      </c>
      <c r="S16" s="194">
        <v>33</v>
      </c>
      <c r="T16" s="193" t="s">
        <v>8</v>
      </c>
      <c r="U16" s="138">
        <f>+V16/V$15</f>
        <v>0.45</v>
      </c>
      <c r="V16" s="194">
        <v>36</v>
      </c>
      <c r="W16" s="193" t="s">
        <v>8</v>
      </c>
      <c r="X16" s="138">
        <f>+Y16/Y$15</f>
        <v>0.53947368421052633</v>
      </c>
      <c r="Y16" s="194">
        <v>41</v>
      </c>
      <c r="Z16" s="193" t="s">
        <v>8</v>
      </c>
      <c r="AA16" s="138">
        <f>AB16/AB15</f>
        <v>0.41592920353982299</v>
      </c>
      <c r="AB16" s="194">
        <v>47</v>
      </c>
      <c r="AC16" s="193" t="s">
        <v>8</v>
      </c>
      <c r="AD16" s="138">
        <v>0.38009999999999999</v>
      </c>
      <c r="AE16" s="194">
        <v>46</v>
      </c>
      <c r="AF16" s="193" t="s">
        <v>8</v>
      </c>
      <c r="AG16" s="138">
        <v>0.45</v>
      </c>
      <c r="AH16" s="194">
        <v>58</v>
      </c>
      <c r="AI16" s="193" t="s">
        <v>8</v>
      </c>
      <c r="AJ16" s="138">
        <v>0.33529999999999999</v>
      </c>
      <c r="AK16" s="194">
        <v>56</v>
      </c>
      <c r="AL16" s="193" t="s">
        <v>8</v>
      </c>
      <c r="AM16" s="138">
        <v>0.47889999999999999</v>
      </c>
      <c r="AN16" s="194">
        <v>57</v>
      </c>
      <c r="AO16" s="193" t="s">
        <v>8</v>
      </c>
      <c r="AP16" s="138">
        <v>0.41299999999999998</v>
      </c>
      <c r="AQ16" s="194">
        <v>69</v>
      </c>
      <c r="AR16" s="193" t="s">
        <v>8</v>
      </c>
      <c r="AS16" s="138">
        <v>0.42499999999999999</v>
      </c>
      <c r="AT16" s="194">
        <v>62</v>
      </c>
      <c r="AU16" s="193" t="s">
        <v>8</v>
      </c>
      <c r="AV16" s="138">
        <v>0.45</v>
      </c>
      <c r="AW16" s="194">
        <v>60</v>
      </c>
      <c r="AX16" s="193" t="s">
        <v>8</v>
      </c>
      <c r="AY16" s="138">
        <v>0.41</v>
      </c>
      <c r="AZ16" s="194">
        <v>34</v>
      </c>
      <c r="BA16" s="193" t="s">
        <v>8</v>
      </c>
      <c r="BB16" s="138">
        <v>0.42</v>
      </c>
      <c r="BC16" s="194">
        <v>36</v>
      </c>
      <c r="BD16" s="193" t="s">
        <v>8</v>
      </c>
      <c r="BE16" s="138">
        <v>0.36</v>
      </c>
      <c r="BF16" s="194">
        <v>37</v>
      </c>
      <c r="BG16" s="193" t="s">
        <v>8</v>
      </c>
      <c r="BH16" s="138">
        <v>0.45</v>
      </c>
      <c r="BI16" s="194">
        <v>56</v>
      </c>
      <c r="BJ16" s="193" t="s">
        <v>8</v>
      </c>
      <c r="BL16" s="264"/>
    </row>
    <row r="17" spans="3:64" ht="18" customHeight="1" x14ac:dyDescent="0.2">
      <c r="C17" s="107"/>
      <c r="D17" s="406"/>
      <c r="E17" s="408" t="s">
        <v>148</v>
      </c>
      <c r="F17" s="139">
        <f>+G17/G$15</f>
        <v>0.27586206896551724</v>
      </c>
      <c r="G17" s="195">
        <v>16</v>
      </c>
      <c r="H17" s="193" t="s">
        <v>8</v>
      </c>
      <c r="I17" s="140">
        <f>+J17/J$15</f>
        <v>0.26190476190476192</v>
      </c>
      <c r="J17" s="196">
        <v>11</v>
      </c>
      <c r="K17" s="193" t="s">
        <v>8</v>
      </c>
      <c r="L17" s="140">
        <f>+M17/M$15</f>
        <v>0.22807017543859648</v>
      </c>
      <c r="M17" s="196">
        <v>13</v>
      </c>
      <c r="N17" s="193" t="s">
        <v>8</v>
      </c>
      <c r="O17" s="140">
        <f>+P17/P$15</f>
        <v>0.26229508196721313</v>
      </c>
      <c r="P17" s="196">
        <v>16</v>
      </c>
      <c r="Q17" s="193" t="s">
        <v>8</v>
      </c>
      <c r="R17" s="140">
        <f>+S17/S$15</f>
        <v>0.29310344827586204</v>
      </c>
      <c r="S17" s="196">
        <v>17</v>
      </c>
      <c r="T17" s="193" t="s">
        <v>8</v>
      </c>
      <c r="U17" s="140">
        <f>+V17/V$15</f>
        <v>0.27500000000000002</v>
      </c>
      <c r="V17" s="196">
        <v>22</v>
      </c>
      <c r="W17" s="193" t="s">
        <v>8</v>
      </c>
      <c r="X17" s="140">
        <f>+Y17/Y$15</f>
        <v>0.30263157894736842</v>
      </c>
      <c r="Y17" s="196">
        <v>23</v>
      </c>
      <c r="Z17" s="193" t="s">
        <v>8</v>
      </c>
      <c r="AA17" s="140">
        <f>AB17/AB15</f>
        <v>0.24778761061946902</v>
      </c>
      <c r="AB17" s="196">
        <v>28</v>
      </c>
      <c r="AC17" s="193" t="s">
        <v>8</v>
      </c>
      <c r="AD17" s="140">
        <v>0.18179999999999999</v>
      </c>
      <c r="AE17" s="196">
        <v>22</v>
      </c>
      <c r="AF17" s="193" t="s">
        <v>8</v>
      </c>
      <c r="AG17" s="140">
        <v>0.25</v>
      </c>
      <c r="AH17" s="196">
        <v>32</v>
      </c>
      <c r="AI17" s="193" t="s">
        <v>8</v>
      </c>
      <c r="AJ17" s="140">
        <v>0.23350000000000001</v>
      </c>
      <c r="AK17" s="196">
        <v>39</v>
      </c>
      <c r="AL17" s="193" t="s">
        <v>8</v>
      </c>
      <c r="AM17" s="140">
        <v>0.27729999999999999</v>
      </c>
      <c r="AN17" s="196">
        <v>33</v>
      </c>
      <c r="AO17" s="193" t="s">
        <v>8</v>
      </c>
      <c r="AP17" s="140">
        <v>0.22800000000000001</v>
      </c>
      <c r="AQ17" s="196">
        <v>38</v>
      </c>
      <c r="AR17" s="193" t="s">
        <v>8</v>
      </c>
      <c r="AS17" s="140">
        <v>0.26</v>
      </c>
      <c r="AT17" s="196">
        <v>38</v>
      </c>
      <c r="AU17" s="193" t="s">
        <v>8</v>
      </c>
      <c r="AV17" s="140">
        <v>0.26500000000000001</v>
      </c>
      <c r="AW17" s="196">
        <v>35</v>
      </c>
      <c r="AX17" s="193" t="s">
        <v>8</v>
      </c>
      <c r="AY17" s="140">
        <v>0.22</v>
      </c>
      <c r="AZ17" s="196">
        <v>18</v>
      </c>
      <c r="BA17" s="193" t="s">
        <v>8</v>
      </c>
      <c r="BB17" s="140">
        <v>0.25</v>
      </c>
      <c r="BC17" s="196">
        <v>21</v>
      </c>
      <c r="BD17" s="193" t="s">
        <v>8</v>
      </c>
      <c r="BE17" s="140">
        <v>0.2</v>
      </c>
      <c r="BF17" s="196">
        <v>21</v>
      </c>
      <c r="BG17" s="193" t="s">
        <v>8</v>
      </c>
      <c r="BH17" s="138">
        <v>0.23</v>
      </c>
      <c r="BI17" s="196">
        <v>29</v>
      </c>
      <c r="BJ17" s="193" t="s">
        <v>8</v>
      </c>
      <c r="BL17" s="264"/>
    </row>
    <row r="18" spans="3:64" ht="18" customHeight="1" x14ac:dyDescent="0.2">
      <c r="C18" s="108" t="s">
        <v>135</v>
      </c>
      <c r="D18" s="48"/>
      <c r="E18" s="49"/>
      <c r="F18" s="73">
        <v>12</v>
      </c>
      <c r="G18" s="74">
        <v>12</v>
      </c>
      <c r="H18" s="74">
        <v>0</v>
      </c>
      <c r="I18" s="74">
        <v>14</v>
      </c>
      <c r="J18" s="74">
        <v>14</v>
      </c>
      <c r="K18" s="74">
        <v>0</v>
      </c>
      <c r="L18" s="74">
        <v>15</v>
      </c>
      <c r="M18" s="74">
        <v>15</v>
      </c>
      <c r="N18" s="74">
        <v>0</v>
      </c>
      <c r="O18" s="74">
        <v>19</v>
      </c>
      <c r="P18" s="74">
        <v>19</v>
      </c>
      <c r="Q18" s="74">
        <v>0</v>
      </c>
      <c r="R18" s="74">
        <v>12</v>
      </c>
      <c r="S18" s="74">
        <v>12</v>
      </c>
      <c r="T18" s="74">
        <v>0</v>
      </c>
      <c r="U18" s="74">
        <v>24</v>
      </c>
      <c r="V18" s="74">
        <v>23</v>
      </c>
      <c r="W18" s="74">
        <v>1</v>
      </c>
      <c r="X18" s="74">
        <v>10</v>
      </c>
      <c r="Y18" s="74">
        <v>10</v>
      </c>
      <c r="Z18" s="74">
        <v>0</v>
      </c>
      <c r="AA18" s="74">
        <v>11</v>
      </c>
      <c r="AB18" s="74">
        <v>10</v>
      </c>
      <c r="AC18" s="74">
        <v>1</v>
      </c>
      <c r="AD18" s="74">
        <v>15</v>
      </c>
      <c r="AE18" s="74">
        <v>15</v>
      </c>
      <c r="AF18" s="74">
        <v>0</v>
      </c>
      <c r="AG18" s="74">
        <v>16</v>
      </c>
      <c r="AH18" s="74">
        <v>14</v>
      </c>
      <c r="AI18" s="74">
        <v>2</v>
      </c>
      <c r="AJ18" s="74">
        <v>10</v>
      </c>
      <c r="AK18" s="74">
        <v>8</v>
      </c>
      <c r="AL18" s="74">
        <v>2</v>
      </c>
      <c r="AM18" s="74">
        <v>19</v>
      </c>
      <c r="AN18" s="74">
        <v>17</v>
      </c>
      <c r="AO18" s="74">
        <v>2</v>
      </c>
      <c r="AP18" s="74">
        <v>19</v>
      </c>
      <c r="AQ18" s="74">
        <v>19</v>
      </c>
      <c r="AR18" s="74">
        <v>0</v>
      </c>
      <c r="AS18" s="74">
        <v>22</v>
      </c>
      <c r="AT18" s="74">
        <v>22</v>
      </c>
      <c r="AU18" s="74">
        <v>0</v>
      </c>
      <c r="AV18" s="74">
        <v>26</v>
      </c>
      <c r="AW18" s="74">
        <v>25</v>
      </c>
      <c r="AX18" s="74">
        <v>1</v>
      </c>
      <c r="AY18" s="74">
        <v>12</v>
      </c>
      <c r="AZ18" s="74">
        <v>11</v>
      </c>
      <c r="BA18" s="74">
        <v>1</v>
      </c>
      <c r="BB18" s="74">
        <v>18</v>
      </c>
      <c r="BC18" s="74">
        <v>17</v>
      </c>
      <c r="BD18" s="74">
        <v>1</v>
      </c>
      <c r="BE18" s="74">
        <v>24</v>
      </c>
      <c r="BF18" s="74">
        <v>24</v>
      </c>
      <c r="BG18" s="74">
        <v>0</v>
      </c>
      <c r="BH18" s="74">
        <v>9</v>
      </c>
      <c r="BI18" s="74">
        <v>9</v>
      </c>
      <c r="BJ18" s="74">
        <v>0</v>
      </c>
    </row>
    <row r="19" spans="3:64" ht="18" customHeight="1" x14ac:dyDescent="0.2">
      <c r="C19" s="308" t="s">
        <v>82</v>
      </c>
      <c r="D19" s="130"/>
      <c r="E19" s="130"/>
      <c r="F19" s="130"/>
      <c r="G19" s="130"/>
      <c r="H19" s="130"/>
      <c r="I19" s="130"/>
      <c r="J19" s="130"/>
      <c r="K19" s="130"/>
      <c r="L19" s="130"/>
      <c r="AK19" s="170"/>
      <c r="AT19" s="264"/>
    </row>
    <row r="20" spans="3:64" ht="15.75" customHeight="1" x14ac:dyDescent="0.2">
      <c r="C20" s="206" t="s">
        <v>132</v>
      </c>
      <c r="D20" s="130"/>
      <c r="E20" s="130"/>
      <c r="F20" s="130"/>
      <c r="G20" s="130"/>
      <c r="H20" s="130"/>
      <c r="I20" s="130"/>
      <c r="J20" s="130"/>
      <c r="K20" s="130"/>
      <c r="L20" s="130"/>
      <c r="AK20" s="170"/>
      <c r="AT20" s="264"/>
    </row>
    <row r="21" spans="3:64" ht="18" customHeight="1" x14ac:dyDescent="0.2">
      <c r="C21" s="419" t="s">
        <v>153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W21" s="170"/>
      <c r="AX21" s="170"/>
    </row>
    <row r="22" spans="3:64" ht="18" customHeight="1" x14ac:dyDescent="0.2">
      <c r="C22" s="141" t="s">
        <v>212</v>
      </c>
      <c r="D22" s="130"/>
      <c r="E22" s="130"/>
      <c r="F22" s="130"/>
      <c r="G22" s="130"/>
      <c r="H22" s="130"/>
      <c r="I22" s="130"/>
      <c r="J22" s="130"/>
      <c r="K22" s="130"/>
      <c r="L22" s="130"/>
      <c r="AW22" s="170"/>
      <c r="AX22" s="170"/>
    </row>
    <row r="23" spans="3:64" ht="15.95" customHeight="1" x14ac:dyDescent="0.2"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AB23" s="132"/>
    </row>
    <row r="24" spans="3:64" ht="15.95" customHeight="1" x14ac:dyDescent="0.2"/>
    <row r="25" spans="3:64" ht="15.95" customHeight="1" x14ac:dyDescent="0.2">
      <c r="E25" s="264"/>
    </row>
    <row r="26" spans="3:64" ht="15.95" customHeight="1" x14ac:dyDescent="0.2">
      <c r="E26" s="264"/>
    </row>
    <row r="27" spans="3:64" ht="15.95" customHeight="1" x14ac:dyDescent="0.2"/>
    <row r="28" spans="3:64" ht="15.95" customHeight="1" x14ac:dyDescent="0.2"/>
    <row r="29" spans="3:64" ht="15.95" customHeight="1" x14ac:dyDescent="0.2"/>
    <row r="30" spans="3:64" ht="15.95" customHeight="1" x14ac:dyDescent="0.2"/>
    <row r="31" spans="3:64" ht="15.95" customHeight="1" x14ac:dyDescent="0.2"/>
    <row r="32" spans="3:64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</sheetData>
  <phoneticPr fontId="21" type="noConversion"/>
  <pageMargins left="0.39370078740157483" right="0.6692913385826772" top="0.6692913385826772" bottom="0.47244094488188981" header="0" footer="0"/>
  <pageSetup paperSize="9" scale="7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6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7" width="9.5703125" style="19" customWidth="1"/>
    <col min="8" max="9" width="8.85546875" style="19" customWidth="1"/>
    <col min="10" max="10" width="9.42578125" style="19" customWidth="1"/>
    <col min="11" max="13" width="8.855468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6"/>
      <c r="B1" s="25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6"/>
      <c r="B2" s="257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6"/>
      <c r="B3" s="257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6"/>
      <c r="B4" s="257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6"/>
      <c r="B5" s="256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75" customHeight="1" x14ac:dyDescent="0.2">
      <c r="A11" s="1"/>
      <c r="B11" s="1"/>
      <c r="D11" s="144" t="s">
        <v>183</v>
      </c>
      <c r="G11" s="197"/>
      <c r="I11" s="122"/>
      <c r="Z11" s="158"/>
      <c r="AA11" s="64"/>
      <c r="AB11" s="116"/>
    </row>
    <row r="12" spans="1:31" s="117" customFormat="1" ht="6.75" customHeight="1" x14ac:dyDescent="0.2">
      <c r="A12" s="1"/>
      <c r="B12" s="1"/>
      <c r="D12" s="144"/>
      <c r="G12" s="445"/>
      <c r="I12" s="122"/>
      <c r="Z12" s="158"/>
      <c r="AA12" s="64"/>
      <c r="AB12" s="116"/>
    </row>
    <row r="13" spans="1:31" s="117" customFormat="1" ht="27" customHeight="1" x14ac:dyDescent="0.2">
      <c r="A13" s="1"/>
      <c r="B13" s="1"/>
      <c r="D13" s="552" t="s">
        <v>233</v>
      </c>
      <c r="E13" s="553"/>
      <c r="F13" s="551"/>
      <c r="G13" s="551"/>
      <c r="H13" s="548" t="s">
        <v>230</v>
      </c>
      <c r="I13" s="444" t="s">
        <v>63</v>
      </c>
      <c r="J13" s="122"/>
      <c r="M13" s="197"/>
      <c r="N13" s="122"/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177</v>
      </c>
      <c r="E14" s="554"/>
      <c r="F14" s="42"/>
      <c r="G14" s="51"/>
      <c r="H14" s="253">
        <v>69</v>
      </c>
      <c r="I14" s="252">
        <f>(H14*100)/$H$16</f>
        <v>71.134020618556704</v>
      </c>
      <c r="K14" s="265"/>
      <c r="AA14" s="158"/>
      <c r="AB14" s="116"/>
      <c r="AC14" s="116"/>
    </row>
    <row r="15" spans="1:31" s="117" customFormat="1" ht="15.95" customHeight="1" x14ac:dyDescent="0.2">
      <c r="A15" s="1"/>
      <c r="B15" s="1"/>
      <c r="D15" s="124" t="s">
        <v>178</v>
      </c>
      <c r="E15" s="420"/>
      <c r="F15" s="125"/>
      <c r="G15" s="126"/>
      <c r="H15" s="251">
        <v>28</v>
      </c>
      <c r="I15" s="238">
        <f>(H15*100)/$H$16</f>
        <v>28.865979381443299</v>
      </c>
      <c r="K15" s="265"/>
      <c r="AA15" s="158"/>
      <c r="AB15" s="116"/>
      <c r="AC15" s="116"/>
    </row>
    <row r="16" spans="1:31" s="117" customFormat="1" ht="15.95" customHeight="1" x14ac:dyDescent="0.2">
      <c r="A16" s="1"/>
      <c r="B16" s="1"/>
      <c r="D16" s="36"/>
      <c r="E16" s="555" t="s">
        <v>49</v>
      </c>
      <c r="F16" s="37"/>
      <c r="G16" s="38"/>
      <c r="H16" s="35">
        <f>SUM(H14:H15)</f>
        <v>97</v>
      </c>
      <c r="I16" s="292">
        <f>(H16*100)/$H$16</f>
        <v>100</v>
      </c>
      <c r="J16" s="122"/>
      <c r="L16" s="122"/>
      <c r="M16" s="122"/>
      <c r="N16" s="122"/>
    </row>
    <row r="17" spans="1:13" s="117" customFormat="1" ht="15.75" customHeight="1" x14ac:dyDescent="0.2">
      <c r="A17" s="1"/>
      <c r="B17" s="1"/>
      <c r="D17" s="171" t="s">
        <v>213</v>
      </c>
      <c r="E17" s="122"/>
      <c r="F17" s="122"/>
      <c r="G17" s="122"/>
      <c r="H17" s="122"/>
      <c r="I17" s="122"/>
      <c r="K17" s="122"/>
      <c r="L17" s="122"/>
      <c r="M17" s="122"/>
    </row>
    <row r="18" spans="1:13" s="117" customFormat="1" ht="15.75" customHeight="1" x14ac:dyDescent="0.2">
      <c r="A18" s="1"/>
      <c r="B18" s="1"/>
      <c r="C18" s="122"/>
      <c r="D18" s="171" t="s">
        <v>214</v>
      </c>
      <c r="E18" s="122"/>
      <c r="F18" s="122"/>
      <c r="G18" s="122"/>
      <c r="H18" s="122"/>
      <c r="I18" s="122"/>
      <c r="J18" s="122"/>
      <c r="K18" s="122"/>
      <c r="L18" s="122"/>
    </row>
    <row r="19" spans="1:13" ht="15.75" customHeight="1" x14ac:dyDescent="0.2">
      <c r="D19" s="171"/>
    </row>
    <row r="20" spans="1:13" ht="15.95" customHeight="1" x14ac:dyDescent="0.2">
      <c r="D20" s="144" t="s">
        <v>226</v>
      </c>
      <c r="E20" s="20"/>
      <c r="F20" s="20"/>
      <c r="G20" s="20"/>
    </row>
    <row r="21" spans="1:13" ht="6.75" customHeight="1" x14ac:dyDescent="0.2">
      <c r="D21" s="464"/>
      <c r="E21" s="459"/>
      <c r="F21" s="459"/>
      <c r="G21" s="459"/>
    </row>
    <row r="22" spans="1:13" ht="27" customHeight="1" x14ac:dyDescent="0.2">
      <c r="C22" s="461"/>
      <c r="D22" s="462" t="s">
        <v>66</v>
      </c>
      <c r="E22" s="460"/>
      <c r="F22" s="460"/>
      <c r="G22" s="463"/>
      <c r="H22" s="548" t="s">
        <v>230</v>
      </c>
      <c r="I22" s="112" t="s">
        <v>63</v>
      </c>
      <c r="L22" s="20"/>
      <c r="M22" s="20"/>
    </row>
    <row r="23" spans="1:13" ht="15.75" customHeight="1" x14ac:dyDescent="0.2">
      <c r="D23" s="458"/>
      <c r="E23" s="233" t="s">
        <v>139</v>
      </c>
      <c r="F23" s="233"/>
      <c r="G23" s="378"/>
      <c r="H23" s="274">
        <v>0</v>
      </c>
      <c r="I23" s="455">
        <f t="shared" ref="I23:I30" si="0">H23*100/$H$31</f>
        <v>0</v>
      </c>
      <c r="L23" s="20"/>
      <c r="M23" s="20"/>
    </row>
    <row r="24" spans="1:13" ht="15.75" customHeight="1" x14ac:dyDescent="0.2">
      <c r="D24" s="377"/>
      <c r="E24" s="280" t="s">
        <v>140</v>
      </c>
      <c r="F24" s="280"/>
      <c r="G24" s="281"/>
      <c r="H24" s="282">
        <v>1</v>
      </c>
      <c r="I24" s="456">
        <f t="shared" si="0"/>
        <v>1.0309278350515463</v>
      </c>
      <c r="L24" s="20"/>
      <c r="M24" s="20"/>
    </row>
    <row r="25" spans="1:13" ht="15.75" customHeight="1" x14ac:dyDescent="0.2">
      <c r="D25" s="279"/>
      <c r="E25" s="280" t="s">
        <v>115</v>
      </c>
      <c r="F25" s="280"/>
      <c r="G25" s="281"/>
      <c r="H25" s="282">
        <v>2</v>
      </c>
      <c r="I25" s="456">
        <f t="shared" si="0"/>
        <v>2.0618556701030926</v>
      </c>
      <c r="L25" s="20"/>
      <c r="M25" s="20"/>
    </row>
    <row r="26" spans="1:13" ht="15.75" customHeight="1" x14ac:dyDescent="0.2">
      <c r="D26" s="279"/>
      <c r="E26" s="280" t="s">
        <v>114</v>
      </c>
      <c r="F26" s="280"/>
      <c r="G26" s="281"/>
      <c r="H26" s="282">
        <v>14</v>
      </c>
      <c r="I26" s="456">
        <f t="shared" si="0"/>
        <v>14.43298969072165</v>
      </c>
      <c r="L26" s="20"/>
      <c r="M26" s="20"/>
    </row>
    <row r="27" spans="1:13" ht="15.75" customHeight="1" x14ac:dyDescent="0.2">
      <c r="D27" s="279"/>
      <c r="E27" s="280" t="s">
        <v>67</v>
      </c>
      <c r="F27" s="280"/>
      <c r="G27" s="281"/>
      <c r="H27" s="282">
        <v>29</v>
      </c>
      <c r="I27" s="456">
        <f t="shared" si="0"/>
        <v>29.896907216494846</v>
      </c>
      <c r="K27" s="61"/>
      <c r="L27" s="20"/>
      <c r="M27" s="20"/>
    </row>
    <row r="28" spans="1:13" ht="15.75" customHeight="1" x14ac:dyDescent="0.2">
      <c r="D28" s="279"/>
      <c r="E28" s="280" t="s">
        <v>68</v>
      </c>
      <c r="F28" s="280"/>
      <c r="G28" s="281"/>
      <c r="H28" s="282">
        <v>30</v>
      </c>
      <c r="I28" s="456">
        <f t="shared" si="0"/>
        <v>30.927835051546392</v>
      </c>
      <c r="K28" s="61"/>
      <c r="L28" s="20"/>
      <c r="M28" s="20"/>
    </row>
    <row r="29" spans="1:13" ht="15.75" customHeight="1" x14ac:dyDescent="0.2">
      <c r="D29" s="279"/>
      <c r="E29" s="280" t="s">
        <v>101</v>
      </c>
      <c r="F29" s="280"/>
      <c r="G29" s="281"/>
      <c r="H29" s="282">
        <v>17</v>
      </c>
      <c r="I29" s="456">
        <f t="shared" si="0"/>
        <v>17.52577319587629</v>
      </c>
      <c r="L29" s="20"/>
      <c r="M29" s="20"/>
    </row>
    <row r="30" spans="1:13" ht="15.75" customHeight="1" x14ac:dyDescent="0.2">
      <c r="D30" s="276"/>
      <c r="E30" s="277" t="s">
        <v>116</v>
      </c>
      <c r="F30" s="277"/>
      <c r="G30" s="278"/>
      <c r="H30" s="242">
        <v>4</v>
      </c>
      <c r="I30" s="454">
        <f t="shared" si="0"/>
        <v>4.1237113402061851</v>
      </c>
      <c r="L30" s="20"/>
      <c r="M30" s="20"/>
    </row>
    <row r="31" spans="1:13" ht="15.75" customHeight="1" x14ac:dyDescent="0.2">
      <c r="D31" s="87"/>
      <c r="E31" s="555" t="s">
        <v>60</v>
      </c>
      <c r="F31" s="88"/>
      <c r="G31" s="39"/>
      <c r="H31" s="35">
        <f>SUM(H23:H30)</f>
        <v>97</v>
      </c>
      <c r="I31" s="457">
        <f>SUM(I23:I30)</f>
        <v>100.00000000000001</v>
      </c>
      <c r="L31" s="20"/>
      <c r="M31" s="20"/>
    </row>
    <row r="32" spans="1:13" ht="15.75" customHeight="1" x14ac:dyDescent="0.2">
      <c r="D32" s="171" t="s">
        <v>213</v>
      </c>
    </row>
    <row r="33" spans="3:19" ht="15.75" customHeight="1" x14ac:dyDescent="0.2">
      <c r="D33" s="171" t="s">
        <v>214</v>
      </c>
      <c r="E33" s="61"/>
      <c r="F33" s="61"/>
      <c r="G33" s="61"/>
      <c r="H33" s="61"/>
      <c r="I33" s="61"/>
      <c r="Q33" s="18"/>
    </row>
    <row r="34" spans="3:19" ht="15.7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3:19" ht="15.75" customHeight="1" x14ac:dyDescent="0.2">
      <c r="D35" s="144" t="s">
        <v>227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3:19" ht="6.7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3:19" ht="27" customHeight="1" x14ac:dyDescent="0.2">
      <c r="C37" s="20"/>
      <c r="D37" s="503" t="s">
        <v>89</v>
      </c>
      <c r="E37" s="160"/>
      <c r="F37" s="160"/>
      <c r="G37" s="539"/>
      <c r="H37" s="548" t="s">
        <v>230</v>
      </c>
      <c r="I37" s="540" t="s">
        <v>63</v>
      </c>
      <c r="J37" s="61"/>
      <c r="K37" s="61"/>
      <c r="L37" s="61"/>
      <c r="M37" s="61"/>
      <c r="N37" s="61"/>
    </row>
    <row r="38" spans="3:19" ht="15.75" customHeight="1" x14ac:dyDescent="0.2">
      <c r="C38" s="62"/>
      <c r="D38" s="449"/>
      <c r="E38" s="446"/>
      <c r="F38" s="447" t="s">
        <v>60</v>
      </c>
      <c r="G38" s="448"/>
      <c r="H38" s="427">
        <f>SUM(H39:H68)</f>
        <v>97</v>
      </c>
      <c r="I38" s="538">
        <f>SUM(I39:I68)</f>
        <v>99.999999999999957</v>
      </c>
      <c r="J38" s="61"/>
      <c r="K38" s="121"/>
      <c r="L38" s="61"/>
      <c r="M38" s="61"/>
      <c r="N38" s="61"/>
      <c r="O38" s="61"/>
    </row>
    <row r="39" spans="3:19" ht="15.75" customHeight="1" x14ac:dyDescent="0.2">
      <c r="C39" s="20"/>
      <c r="D39" s="295"/>
      <c r="E39" s="296" t="s">
        <v>136</v>
      </c>
      <c r="F39" s="296"/>
      <c r="G39" s="297"/>
      <c r="H39" s="298">
        <v>2</v>
      </c>
      <c r="I39" s="450">
        <f>H39*100/$H$38</f>
        <v>2.0618556701030926</v>
      </c>
      <c r="J39" s="61"/>
      <c r="K39" s="121"/>
      <c r="L39" s="61"/>
      <c r="M39" s="61"/>
      <c r="N39" s="61"/>
      <c r="O39" s="61"/>
    </row>
    <row r="40" spans="3:19" ht="15.75" customHeight="1" x14ac:dyDescent="0.2">
      <c r="C40" s="63"/>
      <c r="D40" s="198"/>
      <c r="E40" s="352" t="s">
        <v>9</v>
      </c>
      <c r="F40" s="352"/>
      <c r="G40" s="353"/>
      <c r="H40" s="255">
        <v>2</v>
      </c>
      <c r="I40" s="451">
        <f t="shared" ref="I40:I68" si="1">H40*100/$H$38</f>
        <v>2.0618556701030926</v>
      </c>
      <c r="J40" s="61"/>
      <c r="K40" s="61"/>
      <c r="L40" s="61"/>
      <c r="M40" s="61"/>
      <c r="N40" s="61"/>
      <c r="O40" s="61"/>
      <c r="P40" s="61"/>
      <c r="Q40" s="61"/>
      <c r="R40" s="61"/>
      <c r="S40" s="61"/>
    </row>
    <row r="41" spans="3:19" ht="15.75" customHeight="1" x14ac:dyDescent="0.2">
      <c r="C41" s="63"/>
      <c r="D41" s="198"/>
      <c r="E41" s="125" t="s">
        <v>156</v>
      </c>
      <c r="F41" s="125"/>
      <c r="G41" s="126"/>
      <c r="H41" s="251">
        <v>1</v>
      </c>
      <c r="I41" s="451">
        <f t="shared" si="1"/>
        <v>1.0309278350515463</v>
      </c>
      <c r="J41" s="121"/>
      <c r="K41" s="61"/>
      <c r="L41" s="61"/>
      <c r="M41" s="61"/>
      <c r="N41" s="61"/>
      <c r="O41" s="61"/>
      <c r="P41" s="61"/>
      <c r="Q41" s="61"/>
      <c r="R41" s="61"/>
      <c r="S41" s="61"/>
    </row>
    <row r="42" spans="3:19" ht="15.75" customHeight="1" x14ac:dyDescent="0.2">
      <c r="C42" s="63"/>
      <c r="D42" s="198"/>
      <c r="E42" s="125" t="s">
        <v>157</v>
      </c>
      <c r="F42" s="125"/>
      <c r="G42" s="126"/>
      <c r="H42" s="251">
        <v>1</v>
      </c>
      <c r="I42" s="451">
        <f t="shared" si="1"/>
        <v>1.0309278350515463</v>
      </c>
      <c r="J42" s="145"/>
      <c r="K42" s="61"/>
      <c r="L42" s="61"/>
      <c r="M42" s="61"/>
      <c r="N42" s="20"/>
      <c r="O42" s="20"/>
      <c r="P42" s="61"/>
      <c r="Q42" s="61"/>
      <c r="R42" s="61"/>
      <c r="S42" s="61"/>
    </row>
    <row r="43" spans="3:19" ht="15.75" customHeight="1" x14ac:dyDescent="0.2">
      <c r="C43" s="63"/>
      <c r="D43" s="198"/>
      <c r="E43" s="125" t="s">
        <v>137</v>
      </c>
      <c r="F43" s="125"/>
      <c r="G43" s="126"/>
      <c r="H43" s="251">
        <v>1</v>
      </c>
      <c r="I43" s="451">
        <f t="shared" si="1"/>
        <v>1.0309278350515463</v>
      </c>
      <c r="J43" s="145"/>
      <c r="L43" s="61"/>
    </row>
    <row r="44" spans="3:19" ht="15.75" customHeight="1" x14ac:dyDescent="0.2">
      <c r="C44" s="63"/>
      <c r="D44" s="199"/>
      <c r="E44" s="125" t="s">
        <v>12</v>
      </c>
      <c r="F44" s="125"/>
      <c r="G44" s="420"/>
      <c r="H44" s="421">
        <v>5</v>
      </c>
      <c r="I44" s="451">
        <f t="shared" si="1"/>
        <v>5.1546391752577323</v>
      </c>
    </row>
    <row r="45" spans="3:19" ht="15.75" customHeight="1" x14ac:dyDescent="0.2">
      <c r="C45" s="63"/>
      <c r="D45" s="199"/>
      <c r="E45" s="125" t="s">
        <v>13</v>
      </c>
      <c r="F45" s="125"/>
      <c r="G45" s="420"/>
      <c r="H45" s="421">
        <v>3</v>
      </c>
      <c r="I45" s="451">
        <f t="shared" si="1"/>
        <v>3.0927835051546393</v>
      </c>
    </row>
    <row r="46" spans="3:19" ht="15.75" customHeight="1" x14ac:dyDescent="0.2">
      <c r="C46" s="63"/>
      <c r="D46" s="199"/>
      <c r="E46" s="125" t="s">
        <v>14</v>
      </c>
      <c r="F46" s="125"/>
      <c r="G46" s="420"/>
      <c r="H46" s="421">
        <v>1</v>
      </c>
      <c r="I46" s="451">
        <f t="shared" si="1"/>
        <v>1.0309278350515463</v>
      </c>
    </row>
    <row r="47" spans="3:19" ht="15.75" customHeight="1" x14ac:dyDescent="0.2">
      <c r="C47" s="63"/>
      <c r="D47" s="199"/>
      <c r="E47" s="125" t="s">
        <v>158</v>
      </c>
      <c r="F47" s="125"/>
      <c r="G47" s="248"/>
      <c r="H47" s="421">
        <v>38</v>
      </c>
      <c r="I47" s="451">
        <f t="shared" si="1"/>
        <v>39.175257731958766</v>
      </c>
    </row>
    <row r="48" spans="3:19" ht="15.75" customHeight="1" x14ac:dyDescent="0.2">
      <c r="C48" s="63"/>
      <c r="D48" s="198"/>
      <c r="E48" s="431" t="s">
        <v>126</v>
      </c>
      <c r="F48" s="125"/>
      <c r="G48" s="126"/>
      <c r="H48" s="255">
        <v>1</v>
      </c>
      <c r="I48" s="451">
        <f t="shared" si="1"/>
        <v>1.0309278350515463</v>
      </c>
    </row>
    <row r="49" spans="3:9" ht="15.75" customHeight="1" x14ac:dyDescent="0.2">
      <c r="C49" s="63"/>
      <c r="D49" s="198"/>
      <c r="E49" s="18" t="s">
        <v>123</v>
      </c>
      <c r="F49" s="125"/>
      <c r="G49" s="126"/>
      <c r="H49" s="255">
        <v>1</v>
      </c>
      <c r="I49" s="451">
        <f t="shared" si="1"/>
        <v>1.0309278350515463</v>
      </c>
    </row>
    <row r="50" spans="3:9" ht="15.75" customHeight="1" x14ac:dyDescent="0.2">
      <c r="C50" s="63"/>
      <c r="D50" s="198"/>
      <c r="E50" s="125" t="s">
        <v>16</v>
      </c>
      <c r="F50" s="125"/>
      <c r="G50" s="126"/>
      <c r="H50" s="255">
        <v>1</v>
      </c>
      <c r="I50" s="451">
        <f t="shared" si="1"/>
        <v>1.0309278350515463</v>
      </c>
    </row>
    <row r="51" spans="3:9" ht="15.75" customHeight="1" x14ac:dyDescent="0.2">
      <c r="C51" s="63"/>
      <c r="D51" s="198"/>
      <c r="E51" s="125" t="s">
        <v>159</v>
      </c>
      <c r="F51" s="125"/>
      <c r="G51" s="126"/>
      <c r="H51" s="255">
        <v>1</v>
      </c>
      <c r="I51" s="451">
        <f t="shared" si="1"/>
        <v>1.0309278350515463</v>
      </c>
    </row>
    <row r="52" spans="3:9" ht="15.75" customHeight="1" x14ac:dyDescent="0.2">
      <c r="C52" s="63"/>
      <c r="D52" s="198"/>
      <c r="E52" s="125" t="s">
        <v>17</v>
      </c>
      <c r="F52" s="125"/>
      <c r="G52" s="126"/>
      <c r="H52" s="255">
        <v>1</v>
      </c>
      <c r="I52" s="451">
        <f t="shared" si="1"/>
        <v>1.0309278350515463</v>
      </c>
    </row>
    <row r="53" spans="3:9" ht="15.75" customHeight="1" x14ac:dyDescent="0.2">
      <c r="C53" s="63"/>
      <c r="D53" s="198"/>
      <c r="E53" s="125" t="s">
        <v>19</v>
      </c>
      <c r="F53" s="125"/>
      <c r="G53" s="126"/>
      <c r="H53" s="251">
        <v>1</v>
      </c>
      <c r="I53" s="451">
        <f t="shared" si="1"/>
        <v>1.0309278350515463</v>
      </c>
    </row>
    <row r="54" spans="3:9" ht="15.75" customHeight="1" x14ac:dyDescent="0.2">
      <c r="C54" s="63"/>
      <c r="D54" s="198"/>
      <c r="E54" s="125" t="s">
        <v>20</v>
      </c>
      <c r="F54" s="125"/>
      <c r="G54" s="126"/>
      <c r="H54" s="251">
        <v>3</v>
      </c>
      <c r="I54" s="451">
        <f t="shared" si="1"/>
        <v>3.0927835051546393</v>
      </c>
    </row>
    <row r="55" spans="3:9" ht="15.75" customHeight="1" x14ac:dyDescent="0.2">
      <c r="C55" s="63"/>
      <c r="D55" s="198"/>
      <c r="E55" s="125" t="s">
        <v>22</v>
      </c>
      <c r="F55" s="125"/>
      <c r="G55" s="126"/>
      <c r="H55" s="255">
        <v>10</v>
      </c>
      <c r="I55" s="451">
        <f t="shared" si="1"/>
        <v>10.309278350515465</v>
      </c>
    </row>
    <row r="56" spans="3:9" ht="15.75" customHeight="1" x14ac:dyDescent="0.2">
      <c r="C56" s="63"/>
      <c r="D56" s="198"/>
      <c r="E56" s="125" t="s">
        <v>145</v>
      </c>
      <c r="F56" s="125"/>
      <c r="G56" s="126"/>
      <c r="H56" s="255">
        <v>2</v>
      </c>
      <c r="I56" s="451">
        <f t="shared" si="1"/>
        <v>2.0618556701030926</v>
      </c>
    </row>
    <row r="57" spans="3:9" ht="15.75" customHeight="1" x14ac:dyDescent="0.2">
      <c r="C57" s="63"/>
      <c r="D57" s="198"/>
      <c r="E57" s="125" t="s">
        <v>128</v>
      </c>
      <c r="F57" s="125"/>
      <c r="G57" s="126"/>
      <c r="H57" s="255">
        <v>2</v>
      </c>
      <c r="I57" s="451">
        <f t="shared" si="1"/>
        <v>2.0618556701030926</v>
      </c>
    </row>
    <row r="58" spans="3:9" ht="15.75" customHeight="1" x14ac:dyDescent="0.2">
      <c r="C58" s="63"/>
      <c r="D58" s="198"/>
      <c r="E58" s="125" t="s">
        <v>84</v>
      </c>
      <c r="F58" s="125"/>
      <c r="G58" s="126"/>
      <c r="H58" s="255">
        <v>3</v>
      </c>
      <c r="I58" s="451">
        <f t="shared" si="1"/>
        <v>3.0927835051546393</v>
      </c>
    </row>
    <row r="59" spans="3:9" ht="15.75" customHeight="1" x14ac:dyDescent="0.2">
      <c r="C59" s="63"/>
      <c r="D59" s="198"/>
      <c r="E59" s="125" t="s">
        <v>26</v>
      </c>
      <c r="F59" s="125"/>
      <c r="G59" s="126"/>
      <c r="H59" s="255">
        <v>2</v>
      </c>
      <c r="I59" s="452">
        <f t="shared" si="1"/>
        <v>2.0618556701030926</v>
      </c>
    </row>
    <row r="60" spans="3:9" ht="15.75" customHeight="1" x14ac:dyDescent="0.2">
      <c r="C60" s="63"/>
      <c r="D60" s="198"/>
      <c r="E60" s="125" t="s">
        <v>127</v>
      </c>
      <c r="F60" s="125"/>
      <c r="G60" s="126"/>
      <c r="H60" s="255">
        <v>4</v>
      </c>
      <c r="I60" s="452">
        <f t="shared" si="1"/>
        <v>4.1237113402061851</v>
      </c>
    </row>
    <row r="61" spans="3:9" ht="15.75" customHeight="1" x14ac:dyDescent="0.2">
      <c r="C61" s="63"/>
      <c r="D61" s="198"/>
      <c r="E61" s="42" t="s">
        <v>29</v>
      </c>
      <c r="F61" s="125"/>
      <c r="G61" s="126"/>
      <c r="H61" s="255">
        <v>1</v>
      </c>
      <c r="I61" s="452">
        <f t="shared" si="1"/>
        <v>1.0309278350515463</v>
      </c>
    </row>
    <row r="62" spans="3:9" ht="15.75" customHeight="1" x14ac:dyDescent="0.2">
      <c r="C62" s="63"/>
      <c r="D62" s="198"/>
      <c r="E62" s="125" t="s">
        <v>30</v>
      </c>
      <c r="F62" s="125"/>
      <c r="G62" s="126"/>
      <c r="H62" s="255">
        <v>3</v>
      </c>
      <c r="I62" s="452">
        <f t="shared" si="1"/>
        <v>3.0927835051546393</v>
      </c>
    </row>
    <row r="63" spans="3:9" ht="15.75" customHeight="1" x14ac:dyDescent="0.2">
      <c r="C63" s="63"/>
      <c r="D63" s="198"/>
      <c r="E63" s="125" t="s">
        <v>138</v>
      </c>
      <c r="F63" s="125"/>
      <c r="G63" s="126"/>
      <c r="H63" s="255">
        <v>1</v>
      </c>
      <c r="I63" s="452">
        <f t="shared" si="1"/>
        <v>1.0309278350515463</v>
      </c>
    </row>
    <row r="64" spans="3:9" ht="15.75" customHeight="1" x14ac:dyDescent="0.2">
      <c r="C64" s="63"/>
      <c r="D64" s="198"/>
      <c r="E64" s="125" t="s">
        <v>160</v>
      </c>
      <c r="F64" s="125"/>
      <c r="G64" s="126"/>
      <c r="H64" s="255">
        <v>1</v>
      </c>
      <c r="I64" s="452">
        <f t="shared" si="1"/>
        <v>1.0309278350515463</v>
      </c>
    </row>
    <row r="65" spans="3:17" ht="15.75" customHeight="1" x14ac:dyDescent="0.2">
      <c r="C65" s="63"/>
      <c r="D65" s="198"/>
      <c r="E65" s="19" t="s">
        <v>31</v>
      </c>
      <c r="F65" s="125"/>
      <c r="G65" s="126"/>
      <c r="H65" s="255">
        <v>1</v>
      </c>
      <c r="I65" s="452">
        <f t="shared" si="1"/>
        <v>1.0309278350515463</v>
      </c>
    </row>
    <row r="66" spans="3:17" ht="15.75" customHeight="1" x14ac:dyDescent="0.2">
      <c r="C66" s="63"/>
      <c r="D66" s="198"/>
      <c r="E66" s="125" t="s">
        <v>54</v>
      </c>
      <c r="F66" s="125"/>
      <c r="G66" s="126"/>
      <c r="H66" s="255">
        <v>1</v>
      </c>
      <c r="I66" s="452">
        <f t="shared" si="1"/>
        <v>1.0309278350515463</v>
      </c>
    </row>
    <row r="67" spans="3:17" ht="15.75" customHeight="1" x14ac:dyDescent="0.2">
      <c r="C67" s="63"/>
      <c r="D67" s="198"/>
      <c r="E67" s="425" t="s">
        <v>130</v>
      </c>
      <c r="F67" s="426"/>
      <c r="G67" s="126"/>
      <c r="H67" s="255">
        <v>2</v>
      </c>
      <c r="I67" s="452">
        <f t="shared" si="1"/>
        <v>2.0618556701030926</v>
      </c>
    </row>
    <row r="68" spans="3:17" ht="15.75" customHeight="1" x14ac:dyDescent="0.2">
      <c r="C68" s="63"/>
      <c r="D68" s="432"/>
      <c r="E68" s="433" t="s">
        <v>33</v>
      </c>
      <c r="F68" s="119"/>
      <c r="G68" s="119"/>
      <c r="H68" s="354">
        <v>1</v>
      </c>
      <c r="I68" s="453">
        <f t="shared" si="1"/>
        <v>1.0309278350515463</v>
      </c>
    </row>
    <row r="69" spans="3:17" ht="15.75" customHeight="1" x14ac:dyDescent="0.2">
      <c r="D69" s="171" t="s">
        <v>213</v>
      </c>
    </row>
    <row r="70" spans="3:17" ht="15.75" customHeight="1" x14ac:dyDescent="0.2">
      <c r="D70" s="171" t="s">
        <v>214</v>
      </c>
    </row>
    <row r="71" spans="3:17" ht="15.75" customHeight="1" x14ac:dyDescent="0.2">
      <c r="D71" s="78"/>
      <c r="E71" s="61"/>
      <c r="F71" s="61"/>
      <c r="G71" s="61"/>
      <c r="H71" s="61"/>
      <c r="I71" s="61"/>
      <c r="Q71" s="18"/>
    </row>
    <row r="72" spans="3:17" ht="15.75" customHeight="1" x14ac:dyDescent="0.2">
      <c r="D72" s="144" t="s">
        <v>184</v>
      </c>
      <c r="E72" s="20"/>
      <c r="F72" s="240"/>
      <c r="G72" s="240"/>
      <c r="H72" s="240"/>
      <c r="I72" s="240"/>
      <c r="J72" s="239"/>
    </row>
    <row r="73" spans="3:17" ht="6.75" customHeight="1" x14ac:dyDescent="0.2">
      <c r="D73" s="166"/>
      <c r="E73" s="162"/>
      <c r="F73" s="240"/>
      <c r="G73" s="240"/>
      <c r="H73" s="240"/>
      <c r="I73" s="240"/>
      <c r="J73" s="239"/>
    </row>
    <row r="74" spans="3:17" ht="27" customHeight="1" x14ac:dyDescent="0.2">
      <c r="C74" s="62"/>
      <c r="D74" s="507" t="s">
        <v>90</v>
      </c>
      <c r="E74" s="546"/>
      <c r="F74" s="547"/>
      <c r="G74" s="548" t="s">
        <v>230</v>
      </c>
      <c r="H74" s="548" t="s">
        <v>231</v>
      </c>
      <c r="I74" s="548" t="s">
        <v>232</v>
      </c>
      <c r="J74" s="61"/>
      <c r="L74" s="61"/>
      <c r="M74" s="61"/>
      <c r="N74" s="61"/>
    </row>
    <row r="75" spans="3:17" ht="15.75" customHeight="1" x14ac:dyDescent="0.2">
      <c r="D75" s="91" t="s">
        <v>69</v>
      </c>
      <c r="E75" s="92"/>
      <c r="F75" s="93"/>
      <c r="G75" s="94">
        <v>4</v>
      </c>
      <c r="H75" s="156">
        <f>G75*100/$G$96</f>
        <v>14.285714285714286</v>
      </c>
      <c r="I75" s="156">
        <f>G75*100/$H$16</f>
        <v>4.1237113402061851</v>
      </c>
      <c r="K75" s="120"/>
      <c r="L75" s="61"/>
      <c r="M75" s="61"/>
      <c r="N75" s="61"/>
    </row>
    <row r="76" spans="3:17" ht="15.75" customHeight="1" x14ac:dyDescent="0.2">
      <c r="D76" s="299"/>
      <c r="E76" s="345" t="s">
        <v>124</v>
      </c>
      <c r="F76" s="96"/>
      <c r="G76" s="94">
        <v>4</v>
      </c>
      <c r="H76" s="156">
        <f>G76*100/$G$96</f>
        <v>14.285714285714286</v>
      </c>
      <c r="I76" s="156">
        <f>G76*100/$H$16</f>
        <v>4.1237113402061851</v>
      </c>
      <c r="K76" s="120"/>
      <c r="L76" s="61"/>
      <c r="M76" s="61"/>
      <c r="N76" s="61"/>
    </row>
    <row r="77" spans="3:17" ht="15.75" customHeight="1" x14ac:dyDescent="0.2">
      <c r="D77" s="382"/>
      <c r="E77" s="389" t="s">
        <v>141</v>
      </c>
      <c r="F77" s="381"/>
      <c r="G77" s="394">
        <v>4</v>
      </c>
      <c r="H77" s="465">
        <f>G77*100/$G$96</f>
        <v>14.285714285714286</v>
      </c>
      <c r="I77" s="383">
        <f>G77*100/$H$16</f>
        <v>4.1237113402061851</v>
      </c>
      <c r="K77" s="120"/>
      <c r="L77" s="61"/>
      <c r="M77" s="61"/>
      <c r="N77" s="61"/>
    </row>
    <row r="78" spans="3:17" ht="15.75" customHeight="1" x14ac:dyDescent="0.2">
      <c r="D78" s="91" t="s">
        <v>97</v>
      </c>
      <c r="E78" s="92"/>
      <c r="F78" s="207"/>
      <c r="G78" s="94">
        <v>3</v>
      </c>
      <c r="H78" s="156">
        <f>G78*100/$G$96</f>
        <v>10.714285714285714</v>
      </c>
      <c r="I78" s="156">
        <f>G78*100/$H$16</f>
        <v>3.0927835051546393</v>
      </c>
      <c r="L78" s="172"/>
    </row>
    <row r="79" spans="3:17" ht="15.75" customHeight="1" x14ac:dyDescent="0.2">
      <c r="D79" s="91"/>
      <c r="E79" s="346" t="s">
        <v>98</v>
      </c>
      <c r="F79" s="207"/>
      <c r="G79" s="94">
        <v>0</v>
      </c>
      <c r="H79" s="435" t="s">
        <v>8</v>
      </c>
      <c r="I79" s="435" t="s">
        <v>8</v>
      </c>
      <c r="L79" s="172"/>
      <c r="M79" s="436"/>
    </row>
    <row r="80" spans="3:17" ht="15.75" customHeight="1" x14ac:dyDescent="0.2">
      <c r="D80" s="208"/>
      <c r="E80" s="346" t="s">
        <v>142</v>
      </c>
      <c r="F80" s="207"/>
      <c r="G80" s="94">
        <v>3</v>
      </c>
      <c r="H80" s="222">
        <f t="shared" ref="H80:H95" si="2">G80*100/$G$96</f>
        <v>10.714285714285714</v>
      </c>
      <c r="I80" s="156">
        <f t="shared" ref="I80:I86" si="3">G80*100/$H$16</f>
        <v>3.0927835051546393</v>
      </c>
      <c r="L80" s="172"/>
    </row>
    <row r="81" spans="4:14" ht="15.75" customHeight="1" x14ac:dyDescent="0.2">
      <c r="D81" s="300"/>
      <c r="E81" s="386" t="s">
        <v>162</v>
      </c>
      <c r="F81" s="387"/>
      <c r="G81" s="388">
        <v>1</v>
      </c>
      <c r="H81" s="466">
        <f t="shared" si="2"/>
        <v>3.5714285714285716</v>
      </c>
      <c r="I81" s="466">
        <f t="shared" si="3"/>
        <v>1.0309278350515463</v>
      </c>
      <c r="L81" s="172"/>
    </row>
    <row r="82" spans="4:14" ht="15.75" customHeight="1" x14ac:dyDescent="0.2">
      <c r="D82" s="284"/>
      <c r="E82" s="557" t="s">
        <v>144</v>
      </c>
      <c r="F82" s="289"/>
      <c r="G82" s="285">
        <v>1</v>
      </c>
      <c r="H82" s="437">
        <f t="shared" si="2"/>
        <v>3.5714285714285716</v>
      </c>
      <c r="I82" s="437">
        <f t="shared" si="3"/>
        <v>1.0309278350515463</v>
      </c>
      <c r="L82" s="172"/>
    </row>
    <row r="83" spans="4:14" ht="15.75" customHeight="1" x14ac:dyDescent="0.2">
      <c r="D83" s="382"/>
      <c r="E83" s="434" t="s">
        <v>143</v>
      </c>
      <c r="F83" s="384"/>
      <c r="G83" s="385">
        <v>1</v>
      </c>
      <c r="H83" s="468">
        <f t="shared" si="2"/>
        <v>3.5714285714285716</v>
      </c>
      <c r="I83" s="468">
        <f t="shared" si="3"/>
        <v>1.0309278350515463</v>
      </c>
      <c r="L83" s="172"/>
    </row>
    <row r="84" spans="4:14" ht="15.75" customHeight="1" x14ac:dyDescent="0.2">
      <c r="D84" s="390" t="s">
        <v>70</v>
      </c>
      <c r="E84" s="92"/>
      <c r="F84" s="93"/>
      <c r="G84" s="97">
        <v>21</v>
      </c>
      <c r="H84" s="156">
        <f t="shared" si="2"/>
        <v>75</v>
      </c>
      <c r="I84" s="156">
        <f t="shared" si="3"/>
        <v>21.649484536082475</v>
      </c>
      <c r="K84" s="221"/>
      <c r="L84" s="61"/>
      <c r="M84" s="61"/>
      <c r="N84" s="61"/>
    </row>
    <row r="85" spans="4:14" ht="15.75" customHeight="1" x14ac:dyDescent="0.2">
      <c r="D85" s="95"/>
      <c r="E85" s="346" t="s">
        <v>71</v>
      </c>
      <c r="F85" s="96"/>
      <c r="G85" s="97">
        <f>SUM(G86:G95)</f>
        <v>21</v>
      </c>
      <c r="H85" s="156">
        <f t="shared" si="2"/>
        <v>75</v>
      </c>
      <c r="I85" s="156">
        <f t="shared" si="3"/>
        <v>21.649484536082475</v>
      </c>
    </row>
    <row r="86" spans="4:14" ht="15.75" customHeight="1" x14ac:dyDescent="0.2">
      <c r="D86" s="317"/>
      <c r="E86" s="288" t="s">
        <v>163</v>
      </c>
      <c r="F86" s="289"/>
      <c r="G86" s="285">
        <v>1</v>
      </c>
      <c r="H86" s="286">
        <f t="shared" si="2"/>
        <v>3.5714285714285716</v>
      </c>
      <c r="I86" s="286">
        <f t="shared" si="3"/>
        <v>1.0309278350515463</v>
      </c>
    </row>
    <row r="87" spans="4:14" ht="15.75" customHeight="1" x14ac:dyDescent="0.2">
      <c r="D87" s="284"/>
      <c r="E87" s="288" t="s">
        <v>120</v>
      </c>
      <c r="F87" s="289"/>
      <c r="G87" s="285">
        <v>4</v>
      </c>
      <c r="H87" s="286">
        <f t="shared" si="2"/>
        <v>14.285714285714286</v>
      </c>
      <c r="I87" s="286">
        <f t="shared" ref="I87:I95" si="4">G87*100/$H$16</f>
        <v>4.1237113402061851</v>
      </c>
    </row>
    <row r="88" spans="4:14" ht="15.75" customHeight="1" x14ac:dyDescent="0.2">
      <c r="D88" s="287"/>
      <c r="E88" s="288" t="s">
        <v>104</v>
      </c>
      <c r="F88" s="289"/>
      <c r="G88" s="285">
        <v>3</v>
      </c>
      <c r="H88" s="286">
        <f t="shared" si="2"/>
        <v>10.714285714285714</v>
      </c>
      <c r="I88" s="286">
        <f t="shared" si="4"/>
        <v>3.0927835051546393</v>
      </c>
    </row>
    <row r="89" spans="4:14" ht="15.75" customHeight="1" x14ac:dyDescent="0.2">
      <c r="D89" s="287"/>
      <c r="E89" s="288" t="s">
        <v>96</v>
      </c>
      <c r="F89" s="289"/>
      <c r="G89" s="285">
        <v>4</v>
      </c>
      <c r="H89" s="286">
        <f t="shared" si="2"/>
        <v>14.285714285714286</v>
      </c>
      <c r="I89" s="286">
        <f t="shared" si="4"/>
        <v>4.1237113402061851</v>
      </c>
    </row>
    <row r="90" spans="4:14" ht="15.75" customHeight="1" x14ac:dyDescent="0.2">
      <c r="D90" s="287"/>
      <c r="E90" s="288" t="s">
        <v>164</v>
      </c>
      <c r="F90" s="289"/>
      <c r="G90" s="285">
        <v>1</v>
      </c>
      <c r="H90" s="286">
        <f t="shared" si="2"/>
        <v>3.5714285714285716</v>
      </c>
      <c r="I90" s="286">
        <f t="shared" si="4"/>
        <v>1.0309278350515463</v>
      </c>
    </row>
    <row r="91" spans="4:14" ht="15.75" customHeight="1" x14ac:dyDescent="0.2">
      <c r="D91" s="284"/>
      <c r="E91" s="288" t="s">
        <v>165</v>
      </c>
      <c r="F91" s="289"/>
      <c r="G91" s="285">
        <v>1</v>
      </c>
      <c r="H91" s="286">
        <f t="shared" si="2"/>
        <v>3.5714285714285716</v>
      </c>
      <c r="I91" s="286">
        <f t="shared" si="4"/>
        <v>1.0309278350515463</v>
      </c>
    </row>
    <row r="92" spans="4:14" ht="15.75" customHeight="1" x14ac:dyDescent="0.2">
      <c r="D92" s="284"/>
      <c r="E92" s="288" t="s">
        <v>168</v>
      </c>
      <c r="F92" s="289"/>
      <c r="G92" s="285">
        <v>1</v>
      </c>
      <c r="H92" s="286">
        <f t="shared" si="2"/>
        <v>3.5714285714285716</v>
      </c>
      <c r="I92" s="286">
        <f t="shared" si="4"/>
        <v>1.0309278350515463</v>
      </c>
    </row>
    <row r="93" spans="4:14" ht="15.75" customHeight="1" x14ac:dyDescent="0.2">
      <c r="D93" s="392"/>
      <c r="E93" s="288" t="s">
        <v>166</v>
      </c>
      <c r="F93" s="289"/>
      <c r="G93" s="285">
        <v>1</v>
      </c>
      <c r="H93" s="286">
        <f t="shared" si="2"/>
        <v>3.5714285714285716</v>
      </c>
      <c r="I93" s="286">
        <f t="shared" si="4"/>
        <v>1.0309278350515463</v>
      </c>
    </row>
    <row r="94" spans="4:14" ht="15.75" customHeight="1" x14ac:dyDescent="0.2">
      <c r="D94" s="392"/>
      <c r="E94" s="288" t="s">
        <v>167</v>
      </c>
      <c r="F94" s="289"/>
      <c r="G94" s="285">
        <v>2</v>
      </c>
      <c r="H94" s="286">
        <f t="shared" si="2"/>
        <v>7.1428571428571432</v>
      </c>
      <c r="I94" s="286">
        <f t="shared" si="4"/>
        <v>2.0618556701030926</v>
      </c>
    </row>
    <row r="95" spans="4:14" ht="15.75" customHeight="1" x14ac:dyDescent="0.2">
      <c r="D95" s="391"/>
      <c r="E95" s="288" t="s">
        <v>121</v>
      </c>
      <c r="F95" s="289"/>
      <c r="G95" s="285">
        <v>3</v>
      </c>
      <c r="H95" s="467">
        <f t="shared" si="2"/>
        <v>10.714285714285714</v>
      </c>
      <c r="I95" s="467">
        <f t="shared" si="4"/>
        <v>3.0927835051546393</v>
      </c>
    </row>
    <row r="96" spans="4:14" ht="15.75" customHeight="1" x14ac:dyDescent="0.2">
      <c r="D96" s="109"/>
      <c r="E96" s="111" t="s">
        <v>72</v>
      </c>
      <c r="F96" s="290"/>
      <c r="G96" s="110">
        <f>G75+G78+G84</f>
        <v>28</v>
      </c>
      <c r="H96" s="291">
        <f>H75+H78+H84</f>
        <v>100</v>
      </c>
      <c r="I96" s="291">
        <f>I75+I78+I84</f>
        <v>28.865979381443299</v>
      </c>
    </row>
    <row r="97" spans="4:10" ht="15.75" customHeight="1" x14ac:dyDescent="0.2">
      <c r="D97" s="171" t="s">
        <v>213</v>
      </c>
    </row>
    <row r="98" spans="4:10" ht="15.75" customHeight="1" x14ac:dyDescent="0.2">
      <c r="D98" s="171" t="s">
        <v>215</v>
      </c>
    </row>
    <row r="99" spans="4:10" ht="15.75" customHeight="1" x14ac:dyDescent="0.2">
      <c r="D99" s="171"/>
    </row>
    <row r="100" spans="4:10" ht="15.75" customHeight="1" x14ac:dyDescent="0.2">
      <c r="D100" s="144" t="s">
        <v>185</v>
      </c>
      <c r="E100" s="18"/>
      <c r="F100" s="18"/>
      <c r="G100" s="18"/>
    </row>
    <row r="101" spans="4:10" ht="6.75" customHeight="1" x14ac:dyDescent="0.2">
      <c r="D101" s="144"/>
      <c r="E101" s="18"/>
      <c r="F101" s="18"/>
      <c r="G101" s="18"/>
    </row>
    <row r="102" spans="4:10" ht="27" customHeight="1" x14ac:dyDescent="0.2">
      <c r="D102" s="83"/>
      <c r="E102" s="84"/>
      <c r="F102" s="84"/>
      <c r="G102" s="85"/>
      <c r="H102" s="86" t="s">
        <v>230</v>
      </c>
    </row>
    <row r="103" spans="4:10" ht="15.95" customHeight="1" x14ac:dyDescent="0.2">
      <c r="D103" s="237"/>
      <c r="E103" s="236" t="s">
        <v>93</v>
      </c>
      <c r="F103" s="236"/>
      <c r="G103" s="235"/>
      <c r="H103" s="234">
        <v>13</v>
      </c>
      <c r="J103" s="61"/>
    </row>
    <row r="104" spans="4:10" ht="15.75" customHeight="1" x14ac:dyDescent="0.2">
      <c r="D104" s="179" t="s">
        <v>94</v>
      </c>
      <c r="E104" s="233"/>
      <c r="F104" s="233"/>
      <c r="G104" s="233"/>
      <c r="H104" s="232"/>
      <c r="I104" s="232"/>
      <c r="J104" s="18"/>
    </row>
    <row r="105" spans="4:10" ht="15.75" customHeight="1" x14ac:dyDescent="0.2">
      <c r="D105" s="171" t="s">
        <v>213</v>
      </c>
    </row>
    <row r="106" spans="4:10" ht="15.75" customHeight="1" x14ac:dyDescent="0.2">
      <c r="D106" s="502" t="s">
        <v>215</v>
      </c>
      <c r="E106" s="141"/>
    </row>
    <row r="107" spans="4:10" ht="15.95" customHeight="1" x14ac:dyDescent="0.2"/>
    <row r="108" spans="4:10" ht="15.95" customHeight="1" x14ac:dyDescent="0.2"/>
    <row r="109" spans="4:10" ht="15.95" customHeight="1" x14ac:dyDescent="0.2"/>
    <row r="110" spans="4:10" ht="15.95" customHeight="1" x14ac:dyDescent="0.2"/>
    <row r="111" spans="4:10" ht="15.95" customHeight="1" x14ac:dyDescent="0.2"/>
    <row r="112" spans="4:10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34" min="2" max="13" man="1"/>
    <brk id="71" min="2" max="13" man="1"/>
  </rowBreaks>
  <ignoredErrors>
    <ignoredError sqref="G85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25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1.5703125" style="19" customWidth="1"/>
    <col min="5" max="7" width="9.5703125" style="19" customWidth="1"/>
    <col min="8" max="9" width="8.85546875" style="19" customWidth="1"/>
    <col min="10" max="10" width="9.42578125" style="19" customWidth="1"/>
    <col min="11" max="13" width="8.85546875" style="19" customWidth="1"/>
    <col min="14" max="14" width="11.28515625" style="19" customWidth="1"/>
    <col min="15" max="16384" width="9.140625" style="19"/>
  </cols>
  <sheetData>
    <row r="1" spans="1:31" ht="15.95" customHeight="1" x14ac:dyDescent="0.2">
      <c r="A1" s="256"/>
      <c r="B1" s="25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31" ht="12" customHeight="1" x14ac:dyDescent="0.2">
      <c r="A2" s="256"/>
      <c r="B2" s="257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2" customHeight="1" x14ac:dyDescent="0.2">
      <c r="A3" s="256"/>
      <c r="B3" s="257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31" ht="12" customHeight="1" x14ac:dyDescent="0.2">
      <c r="A4" s="256"/>
      <c r="B4" s="257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</row>
    <row r="5" spans="1:31" ht="24" customHeight="1" x14ac:dyDescent="0.2">
      <c r="A5" s="256"/>
      <c r="B5" s="256"/>
    </row>
    <row r="6" spans="1:31" ht="18" customHeight="1" x14ac:dyDescent="0.2">
      <c r="C6" s="21" t="s">
        <v>42</v>
      </c>
    </row>
    <row r="7" spans="1:31" ht="18" customHeight="1" x14ac:dyDescent="0.2">
      <c r="C7" s="23" t="s">
        <v>43</v>
      </c>
    </row>
    <row r="8" spans="1:31" ht="9" customHeight="1" x14ac:dyDescent="0.2">
      <c r="C8" s="29"/>
    </row>
    <row r="9" spans="1:31" s="117" customFormat="1" ht="15.95" customHeight="1" x14ac:dyDescent="0.2">
      <c r="A9" s="1"/>
      <c r="B9" s="1"/>
      <c r="C9" s="122"/>
      <c r="D9" s="122"/>
      <c r="E9" s="122"/>
      <c r="F9" s="122"/>
      <c r="G9" s="122"/>
      <c r="H9" s="122"/>
      <c r="I9" s="122"/>
      <c r="J9" s="122"/>
      <c r="K9" s="122"/>
      <c r="L9" s="122"/>
      <c r="AC9" s="159"/>
      <c r="AD9" s="159"/>
      <c r="AE9" s="159"/>
    </row>
    <row r="10" spans="1:31" s="117" customFormat="1" ht="15.75" customHeight="1" x14ac:dyDescent="0.2">
      <c r="A10" s="1"/>
      <c r="B10" s="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AC10" s="159"/>
      <c r="AD10" s="159"/>
      <c r="AE10" s="159"/>
    </row>
    <row r="11" spans="1:31" s="117" customFormat="1" ht="15.95" customHeight="1" x14ac:dyDescent="0.2">
      <c r="A11" s="1"/>
      <c r="B11" s="1"/>
      <c r="D11" s="144" t="s">
        <v>174</v>
      </c>
      <c r="J11" s="265"/>
      <c r="Z11" s="158"/>
      <c r="AA11" s="116"/>
      <c r="AB11" s="116"/>
    </row>
    <row r="12" spans="1:31" s="117" customFormat="1" ht="6.75" customHeight="1" x14ac:dyDescent="0.2">
      <c r="A12" s="1"/>
      <c r="B12" s="1"/>
      <c r="Z12" s="158"/>
      <c r="AA12" s="116"/>
      <c r="AB12" s="116"/>
    </row>
    <row r="13" spans="1:31" s="117" customFormat="1" ht="27" customHeight="1" x14ac:dyDescent="0.2">
      <c r="A13" s="1"/>
      <c r="B13" s="1"/>
      <c r="D13" s="552" t="s">
        <v>233</v>
      </c>
      <c r="E13" s="553"/>
      <c r="F13" s="551"/>
      <c r="G13" s="551"/>
      <c r="H13" s="548" t="s">
        <v>230</v>
      </c>
      <c r="I13" s="549" t="s">
        <v>63</v>
      </c>
      <c r="AA13" s="158"/>
      <c r="AB13" s="116"/>
      <c r="AC13" s="116"/>
    </row>
    <row r="14" spans="1:31" s="117" customFormat="1" ht="15.95" customHeight="1" x14ac:dyDescent="0.2">
      <c r="A14" s="1"/>
      <c r="B14" s="1"/>
      <c r="D14" s="50" t="s">
        <v>47</v>
      </c>
      <c r="E14" s="554"/>
      <c r="F14" s="42"/>
      <c r="G14" s="51"/>
      <c r="H14" s="253">
        <v>18</v>
      </c>
      <c r="I14" s="437">
        <f>(H14*100)/$H$17</f>
        <v>64.285714285714292</v>
      </c>
    </row>
    <row r="15" spans="1:31" s="117" customFormat="1" ht="15.95" customHeight="1" x14ac:dyDescent="0.2">
      <c r="A15" s="1"/>
      <c r="B15" s="1"/>
      <c r="D15" s="124" t="s">
        <v>48</v>
      </c>
      <c r="E15" s="420"/>
      <c r="F15" s="125"/>
      <c r="G15" s="126"/>
      <c r="H15" s="251">
        <v>9</v>
      </c>
      <c r="I15" s="238">
        <f>(H15*100)/$H$17</f>
        <v>32.142857142857146</v>
      </c>
      <c r="J15" s="122"/>
      <c r="L15" s="122"/>
      <c r="M15" s="122"/>
      <c r="N15" s="122"/>
    </row>
    <row r="16" spans="1:31" s="117" customFormat="1" ht="15.95" customHeight="1" x14ac:dyDescent="0.2">
      <c r="A16" s="1"/>
      <c r="B16" s="1"/>
      <c r="D16" s="50" t="s">
        <v>46</v>
      </c>
      <c r="E16" s="554"/>
      <c r="F16" s="42"/>
      <c r="G16" s="51"/>
      <c r="H16" s="250">
        <v>1</v>
      </c>
      <c r="I16" s="249">
        <f>(H16*100)/$H$17</f>
        <v>3.5714285714285716</v>
      </c>
      <c r="J16" s="122"/>
      <c r="L16" s="122"/>
      <c r="M16" s="122"/>
      <c r="N16" s="122"/>
    </row>
    <row r="17" spans="1:13" s="117" customFormat="1" ht="15.95" customHeight="1" x14ac:dyDescent="0.2">
      <c r="A17" s="1"/>
      <c r="B17" s="1"/>
      <c r="C17" s="122"/>
      <c r="D17" s="36"/>
      <c r="E17" s="555" t="s">
        <v>49</v>
      </c>
      <c r="F17" s="37"/>
      <c r="G17" s="38"/>
      <c r="H17" s="35">
        <f>SUM(H14:H16)</f>
        <v>28</v>
      </c>
      <c r="I17" s="292">
        <f>(H17*100)/$H$17</f>
        <v>100</v>
      </c>
      <c r="J17" s="122"/>
      <c r="K17" s="122"/>
      <c r="L17" s="122"/>
      <c r="M17" s="122"/>
    </row>
    <row r="18" spans="1:13" ht="15.75" customHeight="1" x14ac:dyDescent="0.2">
      <c r="C18" s="20"/>
      <c r="D18" s="78" t="s">
        <v>213</v>
      </c>
      <c r="I18" s="20"/>
      <c r="J18" s="20"/>
      <c r="K18" s="20"/>
      <c r="L18" s="20"/>
      <c r="M18" s="20"/>
    </row>
    <row r="19" spans="1:13" ht="15.75" customHeight="1" x14ac:dyDescent="0.2">
      <c r="C19" s="20"/>
      <c r="D19" s="171" t="s">
        <v>214</v>
      </c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customHeight="1" x14ac:dyDescent="0.2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ht="15.95" customHeight="1" x14ac:dyDescent="0.2">
      <c r="D21" s="144" t="s">
        <v>235</v>
      </c>
      <c r="E21" s="20"/>
      <c r="F21" s="20"/>
      <c r="G21" s="20"/>
    </row>
    <row r="22" spans="1:13" ht="6.75" customHeight="1" x14ac:dyDescent="0.2">
      <c r="D22" s="144"/>
      <c r="E22" s="18"/>
      <c r="F22" s="18"/>
      <c r="G22" s="18"/>
    </row>
    <row r="23" spans="1:13" ht="27" customHeight="1" x14ac:dyDescent="0.2">
      <c r="C23" s="18"/>
      <c r="D23" s="503" t="s">
        <v>66</v>
      </c>
      <c r="E23" s="160"/>
      <c r="F23" s="550"/>
      <c r="G23" s="161"/>
      <c r="H23" s="548" t="s">
        <v>230</v>
      </c>
      <c r="I23" s="549" t="s">
        <v>63</v>
      </c>
    </row>
    <row r="24" spans="1:13" ht="15.75" customHeight="1" x14ac:dyDescent="0.2">
      <c r="D24" s="380"/>
      <c r="E24" s="272" t="s">
        <v>139</v>
      </c>
      <c r="F24" s="272"/>
      <c r="G24" s="273"/>
      <c r="H24" s="275">
        <v>7</v>
      </c>
      <c r="I24" s="442">
        <f>H24*100/$H$32</f>
        <v>25</v>
      </c>
      <c r="K24" s="20"/>
      <c r="L24" s="20"/>
      <c r="M24" s="20"/>
    </row>
    <row r="25" spans="1:13" ht="15.75" customHeight="1" x14ac:dyDescent="0.2">
      <c r="D25" s="377"/>
      <c r="E25" s="280" t="s">
        <v>140</v>
      </c>
      <c r="F25" s="280"/>
      <c r="G25" s="281"/>
      <c r="H25" s="283">
        <v>5</v>
      </c>
      <c r="I25" s="443">
        <f t="shared" ref="I25:I31" si="0">H25*100/$H$32</f>
        <v>17.857142857142858</v>
      </c>
      <c r="K25" s="20"/>
      <c r="L25" s="20"/>
      <c r="M25" s="20"/>
    </row>
    <row r="26" spans="1:13" ht="15.75" customHeight="1" x14ac:dyDescent="0.2">
      <c r="D26" s="279"/>
      <c r="E26" s="280" t="s">
        <v>115</v>
      </c>
      <c r="F26" s="280"/>
      <c r="G26" s="281"/>
      <c r="H26" s="283">
        <v>0</v>
      </c>
      <c r="I26" s="443">
        <f t="shared" si="0"/>
        <v>0</v>
      </c>
      <c r="K26" s="20"/>
      <c r="L26" s="20"/>
      <c r="M26" s="20"/>
    </row>
    <row r="27" spans="1:13" ht="15.75" customHeight="1" x14ac:dyDescent="0.2">
      <c r="D27" s="279"/>
      <c r="E27" s="280" t="s">
        <v>114</v>
      </c>
      <c r="F27" s="280"/>
      <c r="G27" s="281"/>
      <c r="H27" s="283">
        <v>4</v>
      </c>
      <c r="I27" s="443">
        <f t="shared" si="0"/>
        <v>14.285714285714286</v>
      </c>
      <c r="K27" s="20"/>
      <c r="L27" s="20"/>
      <c r="M27" s="20"/>
    </row>
    <row r="28" spans="1:13" ht="15.75" customHeight="1" x14ac:dyDescent="0.2">
      <c r="D28" s="279"/>
      <c r="E28" s="280" t="s">
        <v>67</v>
      </c>
      <c r="F28" s="280"/>
      <c r="G28" s="281"/>
      <c r="H28" s="283">
        <v>0</v>
      </c>
      <c r="I28" s="443">
        <f t="shared" si="0"/>
        <v>0</v>
      </c>
      <c r="J28" s="61"/>
      <c r="K28" s="20"/>
      <c r="L28" s="20"/>
      <c r="M28" s="20"/>
    </row>
    <row r="29" spans="1:13" ht="15.75" customHeight="1" x14ac:dyDescent="0.2">
      <c r="D29" s="279"/>
      <c r="E29" s="280" t="s">
        <v>68</v>
      </c>
      <c r="F29" s="280"/>
      <c r="G29" s="281"/>
      <c r="H29" s="283">
        <v>3</v>
      </c>
      <c r="I29" s="443">
        <f t="shared" si="0"/>
        <v>10.714285714285714</v>
      </c>
      <c r="J29" s="61"/>
      <c r="K29" s="20"/>
      <c r="L29" s="20"/>
      <c r="M29" s="20"/>
    </row>
    <row r="30" spans="1:13" ht="15.75" customHeight="1" x14ac:dyDescent="0.2">
      <c r="D30" s="279"/>
      <c r="E30" s="280" t="s">
        <v>101</v>
      </c>
      <c r="F30" s="280"/>
      <c r="G30" s="281"/>
      <c r="H30" s="283">
        <v>6</v>
      </c>
      <c r="I30" s="443">
        <f t="shared" si="0"/>
        <v>21.428571428571427</v>
      </c>
      <c r="K30" s="20"/>
      <c r="L30" s="20"/>
      <c r="M30" s="20"/>
    </row>
    <row r="31" spans="1:13" ht="15.75" customHeight="1" x14ac:dyDescent="0.2">
      <c r="D31" s="276"/>
      <c r="E31" s="277" t="s">
        <v>116</v>
      </c>
      <c r="F31" s="277"/>
      <c r="G31" s="278"/>
      <c r="H31" s="241">
        <v>3</v>
      </c>
      <c r="I31" s="397">
        <f t="shared" si="0"/>
        <v>10.714285714285714</v>
      </c>
      <c r="K31" s="20"/>
      <c r="L31" s="20"/>
      <c r="M31" s="20"/>
    </row>
    <row r="32" spans="1:13" ht="15.75" customHeight="1" x14ac:dyDescent="0.2">
      <c r="D32" s="87"/>
      <c r="E32" s="555" t="s">
        <v>60</v>
      </c>
      <c r="F32" s="88"/>
      <c r="G32" s="39"/>
      <c r="H32" s="35">
        <f>SUM(H24:H31)</f>
        <v>28</v>
      </c>
      <c r="I32" s="292">
        <f>SUM(I24:I31)</f>
        <v>100</v>
      </c>
      <c r="K32" s="20"/>
      <c r="L32" s="20"/>
      <c r="M32" s="20"/>
    </row>
    <row r="33" spans="3:19" ht="15.75" customHeight="1" x14ac:dyDescent="0.2">
      <c r="D33" s="78" t="s">
        <v>213</v>
      </c>
    </row>
    <row r="34" spans="3:19" ht="15.75" customHeight="1" x14ac:dyDescent="0.2">
      <c r="D34" s="171" t="s">
        <v>214</v>
      </c>
      <c r="E34" s="61"/>
      <c r="F34" s="61"/>
      <c r="G34" s="61"/>
      <c r="H34" s="61"/>
      <c r="I34" s="61"/>
      <c r="Q34" s="18"/>
    </row>
    <row r="35" spans="3:19" ht="15.75" customHeight="1" x14ac:dyDescent="0.2">
      <c r="D35" s="78"/>
      <c r="E35" s="61"/>
      <c r="F35" s="61"/>
      <c r="G35" s="61"/>
      <c r="H35" s="61"/>
      <c r="I35" s="61"/>
      <c r="Q35" s="18"/>
    </row>
    <row r="36" spans="3:19" ht="15" customHeight="1" x14ac:dyDescent="0.2">
      <c r="D36" s="144" t="s">
        <v>234</v>
      </c>
      <c r="E36" s="20"/>
      <c r="F36" s="20"/>
      <c r="G36" s="20"/>
      <c r="H36" s="20"/>
      <c r="I36" s="20"/>
      <c r="J36" s="20"/>
      <c r="K36" s="20"/>
      <c r="L36" s="20"/>
      <c r="M36" s="20"/>
    </row>
    <row r="37" spans="3:19" ht="6.7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3:19" ht="27" customHeight="1" x14ac:dyDescent="0.2">
      <c r="C38" s="20"/>
      <c r="D38" s="473" t="s">
        <v>89</v>
      </c>
      <c r="E38" s="474"/>
      <c r="F38" s="474"/>
      <c r="G38" s="475"/>
      <c r="H38" s="548" t="s">
        <v>230</v>
      </c>
      <c r="I38" s="549" t="s">
        <v>63</v>
      </c>
      <c r="J38" s="428"/>
      <c r="K38" s="429"/>
    </row>
    <row r="39" spans="3:19" ht="15" customHeight="1" x14ac:dyDescent="0.2">
      <c r="C39" s="63"/>
      <c r="D39" s="470"/>
      <c r="E39" s="471" t="s">
        <v>9</v>
      </c>
      <c r="F39" s="471"/>
      <c r="G39" s="472"/>
      <c r="H39" s="541">
        <v>2</v>
      </c>
      <c r="I39" s="430">
        <f t="shared" ref="I39:I51" si="1">H39*100/$H$52</f>
        <v>7.1428571428571432</v>
      </c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3:19" ht="15" customHeight="1" x14ac:dyDescent="0.2">
      <c r="C40" s="63"/>
      <c r="D40" s="198"/>
      <c r="E40" s="42" t="s">
        <v>161</v>
      </c>
      <c r="F40" s="42"/>
      <c r="G40" s="51"/>
      <c r="H40" s="541">
        <v>1</v>
      </c>
      <c r="I40" s="430">
        <f t="shared" si="1"/>
        <v>3.5714285714285716</v>
      </c>
      <c r="J40" s="61"/>
      <c r="K40" s="61"/>
      <c r="L40" s="61"/>
      <c r="M40" s="61"/>
      <c r="N40" s="61"/>
      <c r="O40" s="61"/>
      <c r="P40" s="61"/>
      <c r="Q40" s="61"/>
      <c r="R40" s="61"/>
      <c r="S40" s="61"/>
    </row>
    <row r="41" spans="3:19" ht="15" customHeight="1" x14ac:dyDescent="0.2">
      <c r="C41" s="63"/>
      <c r="D41" s="198"/>
      <c r="E41" s="125" t="s">
        <v>137</v>
      </c>
      <c r="F41" s="125"/>
      <c r="G41" s="126"/>
      <c r="H41" s="541">
        <v>1</v>
      </c>
      <c r="I41" s="430">
        <f t="shared" si="1"/>
        <v>3.5714285714285716</v>
      </c>
      <c r="J41" s="145"/>
      <c r="L41" s="61"/>
    </row>
    <row r="42" spans="3:19" ht="15" customHeight="1" x14ac:dyDescent="0.2">
      <c r="C42" s="63"/>
      <c r="D42" s="199"/>
      <c r="E42" s="125" t="s">
        <v>12</v>
      </c>
      <c r="F42" s="125"/>
      <c r="G42" s="420"/>
      <c r="H42" s="541">
        <v>3</v>
      </c>
      <c r="I42" s="430">
        <f t="shared" si="1"/>
        <v>10.714285714285714</v>
      </c>
    </row>
    <row r="43" spans="3:19" ht="15" customHeight="1" x14ac:dyDescent="0.2">
      <c r="C43" s="63"/>
      <c r="D43" s="199"/>
      <c r="E43" s="125" t="s">
        <v>13</v>
      </c>
      <c r="F43" s="125"/>
      <c r="G43" s="420"/>
      <c r="H43" s="541">
        <v>2</v>
      </c>
      <c r="I43" s="430">
        <f t="shared" si="1"/>
        <v>7.1428571428571432</v>
      </c>
    </row>
    <row r="44" spans="3:19" ht="15" customHeight="1" x14ac:dyDescent="0.2">
      <c r="C44" s="63"/>
      <c r="D44" s="199"/>
      <c r="E44" s="125" t="s">
        <v>158</v>
      </c>
      <c r="F44" s="125"/>
      <c r="G44" s="248"/>
      <c r="H44" s="541">
        <v>10</v>
      </c>
      <c r="I44" s="430">
        <f t="shared" si="1"/>
        <v>35.714285714285715</v>
      </c>
    </row>
    <row r="45" spans="3:19" ht="15" customHeight="1" x14ac:dyDescent="0.2">
      <c r="C45" s="63"/>
      <c r="D45" s="198"/>
      <c r="E45" s="125" t="s">
        <v>17</v>
      </c>
      <c r="F45" s="125"/>
      <c r="G45" s="126"/>
      <c r="H45" s="542">
        <v>1</v>
      </c>
      <c r="I45" s="430">
        <f t="shared" si="1"/>
        <v>3.5714285714285716</v>
      </c>
    </row>
    <row r="46" spans="3:19" ht="15" customHeight="1" x14ac:dyDescent="0.2">
      <c r="C46" s="63"/>
      <c r="D46" s="198"/>
      <c r="E46" s="125" t="s">
        <v>19</v>
      </c>
      <c r="F46" s="125"/>
      <c r="G46" s="126"/>
      <c r="H46" s="543">
        <v>1</v>
      </c>
      <c r="I46" s="430">
        <f t="shared" si="1"/>
        <v>3.5714285714285716</v>
      </c>
    </row>
    <row r="47" spans="3:19" ht="15" customHeight="1" x14ac:dyDescent="0.2">
      <c r="C47" s="63"/>
      <c r="D47" s="198"/>
      <c r="E47" s="125" t="s">
        <v>22</v>
      </c>
      <c r="F47" s="125"/>
      <c r="G47" s="126"/>
      <c r="H47" s="541">
        <v>2</v>
      </c>
      <c r="I47" s="430">
        <f t="shared" si="1"/>
        <v>7.1428571428571432</v>
      </c>
    </row>
    <row r="48" spans="3:19" ht="15" customHeight="1" x14ac:dyDescent="0.2">
      <c r="C48" s="63"/>
      <c r="D48" s="198"/>
      <c r="E48" s="125" t="s">
        <v>145</v>
      </c>
      <c r="F48" s="125"/>
      <c r="G48" s="126"/>
      <c r="H48" s="541">
        <v>2</v>
      </c>
      <c r="I48" s="430">
        <f t="shared" si="1"/>
        <v>7.1428571428571432</v>
      </c>
    </row>
    <row r="49" spans="3:14" ht="15" customHeight="1" x14ac:dyDescent="0.2">
      <c r="C49" s="63"/>
      <c r="D49" s="198"/>
      <c r="E49" s="125" t="s">
        <v>131</v>
      </c>
      <c r="F49" s="125"/>
      <c r="G49" s="126"/>
      <c r="H49" s="541">
        <v>1</v>
      </c>
      <c r="I49" s="430">
        <f t="shared" si="1"/>
        <v>3.5714285714285716</v>
      </c>
    </row>
    <row r="50" spans="3:14" ht="15" customHeight="1" x14ac:dyDescent="0.2">
      <c r="C50" s="63"/>
      <c r="D50" s="198"/>
      <c r="E50" s="125" t="s">
        <v>127</v>
      </c>
      <c r="F50" s="125"/>
      <c r="G50" s="126"/>
      <c r="H50" s="541">
        <v>1</v>
      </c>
      <c r="I50" s="430">
        <f t="shared" si="1"/>
        <v>3.5714285714285716</v>
      </c>
    </row>
    <row r="51" spans="3:14" ht="15" customHeight="1" x14ac:dyDescent="0.2">
      <c r="C51" s="63"/>
      <c r="D51" s="438"/>
      <c r="E51" s="247" t="s">
        <v>29</v>
      </c>
      <c r="F51" s="439"/>
      <c r="G51" s="440"/>
      <c r="H51" s="544">
        <v>1</v>
      </c>
      <c r="I51" s="441">
        <f t="shared" si="1"/>
        <v>3.5714285714285716</v>
      </c>
    </row>
    <row r="52" spans="3:14" ht="15" customHeight="1" x14ac:dyDescent="0.2">
      <c r="D52" s="36"/>
      <c r="E52" s="556" t="s">
        <v>60</v>
      </c>
      <c r="F52" s="254"/>
      <c r="G52" s="157"/>
      <c r="H52" s="427">
        <f>SUM(H39:H51)</f>
        <v>28</v>
      </c>
      <c r="I52" s="223">
        <f>SUM(I39:I51)</f>
        <v>99.999999999999986</v>
      </c>
    </row>
    <row r="53" spans="3:14" ht="15" customHeight="1" x14ac:dyDescent="0.2">
      <c r="D53" s="78" t="s">
        <v>213</v>
      </c>
    </row>
    <row r="54" spans="3:14" ht="15" customHeight="1" x14ac:dyDescent="0.2">
      <c r="D54" s="171" t="s">
        <v>214</v>
      </c>
    </row>
    <row r="55" spans="3:14" ht="15" customHeight="1" x14ac:dyDescent="0.2">
      <c r="D55" s="78"/>
    </row>
    <row r="56" spans="3:14" ht="15.75" customHeight="1" x14ac:dyDescent="0.2">
      <c r="D56" s="144" t="s">
        <v>175</v>
      </c>
      <c r="E56" s="20"/>
      <c r="F56" s="240"/>
      <c r="G56" s="240"/>
      <c r="H56" s="240"/>
      <c r="I56" s="240"/>
      <c r="J56" s="239"/>
    </row>
    <row r="57" spans="3:14" ht="6.75" customHeight="1" x14ac:dyDescent="0.2">
      <c r="D57" s="144"/>
      <c r="E57" s="20"/>
      <c r="F57" s="240"/>
      <c r="G57" s="240"/>
      <c r="H57" s="240"/>
      <c r="I57" s="240"/>
      <c r="J57" s="239"/>
    </row>
    <row r="58" spans="3:14" ht="27" customHeight="1" x14ac:dyDescent="0.2">
      <c r="C58" s="20"/>
      <c r="D58" s="503" t="s">
        <v>90</v>
      </c>
      <c r="E58" s="504"/>
      <c r="F58" s="505"/>
      <c r="G58" s="548" t="s">
        <v>230</v>
      </c>
      <c r="H58" s="548" t="s">
        <v>231</v>
      </c>
      <c r="I58" s="548" t="s">
        <v>232</v>
      </c>
      <c r="J58" s="61"/>
      <c r="L58" s="61"/>
      <c r="M58" s="61"/>
      <c r="N58" s="61"/>
    </row>
    <row r="59" spans="3:14" ht="15.75" customHeight="1" x14ac:dyDescent="0.2">
      <c r="D59" s="390" t="s">
        <v>70</v>
      </c>
      <c r="E59" s="476"/>
      <c r="F59" s="477"/>
      <c r="G59" s="301">
        <v>4</v>
      </c>
      <c r="H59" s="156">
        <f>G59*100/$G$65</f>
        <v>100</v>
      </c>
      <c r="I59" s="156">
        <f>G59*100/$H$17</f>
        <v>14.285714285714286</v>
      </c>
      <c r="K59" s="221"/>
      <c r="L59" s="61"/>
      <c r="M59" s="61"/>
      <c r="N59" s="61"/>
    </row>
    <row r="60" spans="3:14" ht="15.75" customHeight="1" x14ac:dyDescent="0.2">
      <c r="D60" s="95"/>
      <c r="E60" s="346" t="s">
        <v>225</v>
      </c>
      <c r="F60" s="96"/>
      <c r="G60" s="97">
        <f>SUM(G61:G64)</f>
        <v>4</v>
      </c>
      <c r="H60" s="156">
        <f>G60*100/$G$65</f>
        <v>100</v>
      </c>
      <c r="I60" s="156">
        <f>G60*100/$H$17</f>
        <v>14.285714285714286</v>
      </c>
    </row>
    <row r="61" spans="3:14" ht="15.75" customHeight="1" x14ac:dyDescent="0.2">
      <c r="D61" s="317"/>
      <c r="E61" s="288" t="s">
        <v>163</v>
      </c>
      <c r="F61" s="289"/>
      <c r="G61" s="285">
        <v>1</v>
      </c>
      <c r="H61" s="286">
        <f>G61*100/$G$65</f>
        <v>25</v>
      </c>
      <c r="I61" s="286">
        <f>G61*100/$H$17</f>
        <v>3.5714285714285716</v>
      </c>
    </row>
    <row r="62" spans="3:14" ht="15.75" customHeight="1" x14ac:dyDescent="0.2">
      <c r="D62" s="284"/>
      <c r="E62" s="288" t="s">
        <v>120</v>
      </c>
      <c r="F62" s="289"/>
      <c r="G62" s="285">
        <v>1</v>
      </c>
      <c r="H62" s="286">
        <f t="shared" ref="H62:H64" si="2">G62*100/$G$65</f>
        <v>25</v>
      </c>
      <c r="I62" s="286">
        <f t="shared" ref="I62:I64" si="3">G62*100/$H$17</f>
        <v>3.5714285714285716</v>
      </c>
    </row>
    <row r="63" spans="3:14" ht="15.75" customHeight="1" x14ac:dyDescent="0.2">
      <c r="D63" s="287"/>
      <c r="E63" s="288" t="s">
        <v>104</v>
      </c>
      <c r="F63" s="289"/>
      <c r="G63" s="285">
        <v>1</v>
      </c>
      <c r="H63" s="286">
        <f t="shared" si="2"/>
        <v>25</v>
      </c>
      <c r="I63" s="286">
        <f t="shared" si="3"/>
        <v>3.5714285714285716</v>
      </c>
    </row>
    <row r="64" spans="3:14" ht="15.75" customHeight="1" x14ac:dyDescent="0.2">
      <c r="D64" s="392"/>
      <c r="E64" s="478" t="s">
        <v>121</v>
      </c>
      <c r="F64" s="479"/>
      <c r="G64" s="480">
        <v>1</v>
      </c>
      <c r="H64" s="481">
        <f t="shared" si="2"/>
        <v>25</v>
      </c>
      <c r="I64" s="481">
        <f t="shared" si="3"/>
        <v>3.5714285714285716</v>
      </c>
    </row>
    <row r="65" spans="4:10" ht="15.75" customHeight="1" x14ac:dyDescent="0.2">
      <c r="D65" s="109"/>
      <c r="E65" s="111" t="s">
        <v>72</v>
      </c>
      <c r="F65" s="290"/>
      <c r="G65" s="482">
        <f>G59</f>
        <v>4</v>
      </c>
      <c r="H65" s="483">
        <f>H59</f>
        <v>100</v>
      </c>
      <c r="I65" s="484">
        <f>I59</f>
        <v>14.285714285714286</v>
      </c>
    </row>
    <row r="66" spans="4:10" ht="15.75" customHeight="1" x14ac:dyDescent="0.2">
      <c r="D66" s="78" t="s">
        <v>213</v>
      </c>
    </row>
    <row r="67" spans="4:10" ht="15.75" customHeight="1" x14ac:dyDescent="0.2">
      <c r="D67" s="171" t="s">
        <v>214</v>
      </c>
    </row>
    <row r="68" spans="4:10" ht="15.75" customHeight="1" x14ac:dyDescent="0.2">
      <c r="D68" s="78"/>
    </row>
    <row r="69" spans="4:10" ht="15.95" customHeight="1" x14ac:dyDescent="0.2">
      <c r="D69" s="144" t="s">
        <v>176</v>
      </c>
      <c r="E69" s="18"/>
      <c r="F69" s="18"/>
      <c r="G69" s="18"/>
    </row>
    <row r="70" spans="4:10" ht="6.75" customHeight="1" x14ac:dyDescent="0.2">
      <c r="D70" s="144"/>
      <c r="E70" s="18"/>
      <c r="F70" s="18"/>
      <c r="G70" s="18"/>
    </row>
    <row r="71" spans="4:10" ht="27" customHeight="1" x14ac:dyDescent="0.2">
      <c r="D71" s="83"/>
      <c r="E71" s="84"/>
      <c r="F71" s="84"/>
      <c r="G71" s="85"/>
      <c r="H71" s="548" t="s">
        <v>230</v>
      </c>
    </row>
    <row r="72" spans="4:10" ht="15.95" customHeight="1" x14ac:dyDescent="0.2">
      <c r="D72" s="237"/>
      <c r="E72" s="236" t="s">
        <v>93</v>
      </c>
      <c r="F72" s="236"/>
      <c r="G72" s="235"/>
      <c r="H72" s="234">
        <v>5</v>
      </c>
      <c r="J72" s="61"/>
    </row>
    <row r="73" spans="4:10" ht="15.75" customHeight="1" x14ac:dyDescent="0.2">
      <c r="D73" s="78" t="s">
        <v>94</v>
      </c>
      <c r="E73" s="233"/>
      <c r="F73" s="233"/>
      <c r="G73" s="233"/>
      <c r="H73" s="232"/>
      <c r="I73" s="232"/>
      <c r="J73" s="18"/>
    </row>
    <row r="74" spans="4:10" ht="15.75" customHeight="1" x14ac:dyDescent="0.2">
      <c r="D74" s="171" t="s">
        <v>213</v>
      </c>
      <c r="E74" s="79"/>
    </row>
    <row r="75" spans="4:10" ht="15.75" customHeight="1" x14ac:dyDescent="0.2">
      <c r="D75" s="141" t="s">
        <v>214</v>
      </c>
    </row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31" ht="15.95" customHeight="1" x14ac:dyDescent="0.2"/>
    <row r="82" spans="3:31" ht="15.95" customHeight="1" x14ac:dyDescent="0.2"/>
    <row r="83" spans="3:31" ht="15.95" customHeight="1" x14ac:dyDescent="0.2"/>
    <row r="84" spans="3:31" ht="15.95" customHeight="1" x14ac:dyDescent="0.2"/>
    <row r="85" spans="3:31" ht="15.95" customHeight="1" x14ac:dyDescent="0.2"/>
    <row r="86" spans="3:31" ht="15.95" customHeight="1" x14ac:dyDescent="0.2"/>
    <row r="87" spans="3:31" ht="15.95" customHeight="1" x14ac:dyDescent="0.2"/>
    <row r="88" spans="3:31" s="1" customFormat="1" ht="15.95" customHeight="1" x14ac:dyDescent="0.2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3:31" s="1" customFormat="1" ht="15.95" customHeight="1" x14ac:dyDescent="0.2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3:31" s="1" customFormat="1" ht="15.95" customHeight="1" x14ac:dyDescent="0.2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3:31" s="1" customFormat="1" ht="15.95" customHeight="1" x14ac:dyDescent="0.2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3:31" s="1" customFormat="1" ht="15.95" customHeight="1" x14ac:dyDescent="0.2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3:31" s="1" customFormat="1" ht="15.95" customHeight="1" x14ac:dyDescent="0.2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3:31" s="1" customFormat="1" ht="15.95" customHeight="1" x14ac:dyDescent="0.2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3:31" s="1" customFormat="1" ht="15.95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3:31" s="1" customFormat="1" ht="15.95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3:31" s="1" customFormat="1" ht="15.95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3:31" s="1" customFormat="1" ht="15.95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3:31" s="1" customFormat="1" ht="15.95" customHeight="1" x14ac:dyDescent="0.2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3:31" s="1" customFormat="1" ht="15.95" customHeight="1" x14ac:dyDescent="0.2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3:31" s="1" customFormat="1" ht="15.95" customHeight="1" x14ac:dyDescent="0.2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3:31" s="1" customFormat="1" ht="15.95" customHeight="1" x14ac:dyDescent="0.2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3:31" s="1" customFormat="1" ht="15.95" customHeight="1" x14ac:dyDescent="0.2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3:31" s="1" customFormat="1" ht="15.95" customHeight="1" x14ac:dyDescent="0.2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3:31" s="1" customFormat="1" ht="15.95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3:31" s="1" customFormat="1" ht="15.95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3:31" s="1" customFormat="1" ht="15.95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3:31" s="1" customFormat="1" ht="15.95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3:31" s="1" customFormat="1" ht="15.95" customHeight="1" x14ac:dyDescent="0.2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3:31" s="1" customFormat="1" ht="15.95" customHeight="1" x14ac:dyDescent="0.2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3:31" s="1" customFormat="1" ht="15.95" customHeight="1" x14ac:dyDescent="0.2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3:31" s="1" customFormat="1" ht="15.95" customHeight="1" x14ac:dyDescent="0.2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3:31" s="1" customFormat="1" ht="15.95" customHeight="1" x14ac:dyDescent="0.2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3:31" s="1" customFormat="1" ht="15.95" customHeight="1" x14ac:dyDescent="0.2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3:31" s="1" customFormat="1" ht="15.95" customHeight="1" x14ac:dyDescent="0.2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3:31" s="1" customFormat="1" ht="15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3:31" s="1" customFormat="1" ht="15.95" customHeight="1" x14ac:dyDescent="0.2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3:31" s="1" customFormat="1" ht="15.95" customHeight="1" x14ac:dyDescent="0.2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3:31" s="1" customFormat="1" ht="15.95" customHeight="1" x14ac:dyDescent="0.2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3:31" s="1" customFormat="1" ht="15.95" customHeight="1" x14ac:dyDescent="0.2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3:31" s="1" customFormat="1" ht="15.95" customHeight="1" x14ac:dyDescent="0.2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3:31" s="1" customFormat="1" ht="15.95" customHeight="1" x14ac:dyDescent="0.2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3:31" s="1" customFormat="1" ht="15.95" customHeight="1" x14ac:dyDescent="0.2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3:31" s="1" customFormat="1" ht="15.95" customHeight="1" x14ac:dyDescent="0.2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3:31" s="1" customFormat="1" ht="15.95" customHeight="1" x14ac:dyDescent="0.2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3:31" s="1" customFormat="1" ht="15.95" customHeight="1" x14ac:dyDescent="0.2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3:31" s="1" customFormat="1" ht="15.95" customHeight="1" x14ac:dyDescent="0.2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3:31" s="1" customFormat="1" ht="15.95" customHeight="1" x14ac:dyDescent="0.2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3:31" s="1" customFormat="1" ht="15.95" customHeight="1" x14ac:dyDescent="0.2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3:31" s="1" customFormat="1" ht="15.95" customHeight="1" x14ac:dyDescent="0.2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3:31" s="1" customFormat="1" ht="15.95" customHeight="1" x14ac:dyDescent="0.2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3:31" s="1" customFormat="1" ht="15.95" customHeight="1" x14ac:dyDescent="0.2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3:31" s="1" customFormat="1" ht="15.95" customHeight="1" x14ac:dyDescent="0.2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3:31" s="1" customFormat="1" ht="15.95" customHeight="1" x14ac:dyDescent="0.2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3:31" s="1" customFormat="1" ht="15.95" customHeight="1" x14ac:dyDescent="0.2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3:31" s="1" customFormat="1" ht="15.95" customHeight="1" x14ac:dyDescent="0.2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3:31" s="1" customFormat="1" ht="15.95" customHeight="1" x14ac:dyDescent="0.2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3:31" s="1" customFormat="1" ht="15.95" customHeight="1" x14ac:dyDescent="0.2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3:31" s="1" customFormat="1" ht="15.95" customHeight="1" x14ac:dyDescent="0.2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3:31" s="1" customFormat="1" ht="15.95" customHeight="1" x14ac:dyDescent="0.2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3:31" s="1" customFormat="1" ht="15.95" customHeight="1" x14ac:dyDescent="0.2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3:31" s="1" customFormat="1" ht="15.95" customHeight="1" x14ac:dyDescent="0.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3:31" s="1" customFormat="1" ht="15.95" customHeight="1" x14ac:dyDescent="0.2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3:31" s="1" customFormat="1" ht="15.95" customHeight="1" x14ac:dyDescent="0.2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3:31" s="1" customFormat="1" ht="15.95" customHeight="1" x14ac:dyDescent="0.2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3:31" s="1" customFormat="1" ht="15.95" customHeight="1" x14ac:dyDescent="0.2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3:31" s="1" customFormat="1" ht="15.95" customHeight="1" x14ac:dyDescent="0.2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3:31" s="1" customFormat="1" ht="15.95" customHeight="1" x14ac:dyDescent="0.2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3:31" s="1" customFormat="1" ht="15.95" customHeight="1" x14ac:dyDescent="0.2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3:31" s="1" customFormat="1" ht="15.95" customHeight="1" x14ac:dyDescent="0.2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3:31" s="1" customFormat="1" ht="15.95" customHeight="1" x14ac:dyDescent="0.2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3:31" s="1" customFormat="1" ht="15.95" customHeight="1" x14ac:dyDescent="0.2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3:31" s="1" customFormat="1" ht="15.95" customHeight="1" x14ac:dyDescent="0.2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3:31" s="1" customFormat="1" ht="15.95" customHeight="1" x14ac:dyDescent="0.2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3:31" s="1" customFormat="1" ht="15.95" customHeight="1" x14ac:dyDescent="0.2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3:31" s="1" customFormat="1" ht="15.95" customHeight="1" x14ac:dyDescent="0.2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3:31" s="1" customFormat="1" ht="15.95" customHeight="1" x14ac:dyDescent="0.2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3:31" s="1" customFormat="1" ht="15.95" customHeight="1" x14ac:dyDescent="0.2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3:31" s="1" customFormat="1" ht="15.95" customHeight="1" x14ac:dyDescent="0.2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3:31" s="1" customFormat="1" ht="15.95" customHeight="1" x14ac:dyDescent="0.2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3:31" s="1" customFormat="1" ht="15.95" customHeight="1" x14ac:dyDescent="0.2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3:31" s="1" customFormat="1" ht="15.95" customHeight="1" x14ac:dyDescent="0.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3:31" s="1" customFormat="1" ht="15.95" customHeight="1" x14ac:dyDescent="0.2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3:31" s="1" customFormat="1" ht="15.95" customHeight="1" x14ac:dyDescent="0.2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3:31" s="1" customFormat="1" ht="15.95" customHeight="1" x14ac:dyDescent="0.2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3:31" s="1" customFormat="1" ht="15.95" customHeight="1" x14ac:dyDescent="0.2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3:31" s="1" customFormat="1" ht="15.95" customHeight="1" x14ac:dyDescent="0.2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3:31" s="1" customFormat="1" ht="15.95" customHeight="1" x14ac:dyDescent="0.2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3:31" s="1" customFormat="1" ht="15.95" customHeight="1" x14ac:dyDescent="0.2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3:31" s="1" customFormat="1" ht="15.95" customHeight="1" x14ac:dyDescent="0.2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3:31" s="1" customFormat="1" ht="15.95" customHeight="1" x14ac:dyDescent="0.2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3:31" s="1" customFormat="1" ht="15.95" customHeight="1" x14ac:dyDescent="0.2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3:31" s="1" customFormat="1" ht="15.95" customHeight="1" x14ac:dyDescent="0.2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3:31" s="1" customFormat="1" ht="15.95" customHeight="1" x14ac:dyDescent="0.2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3:31" s="1" customFormat="1" ht="15.95" customHeight="1" x14ac:dyDescent="0.2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3:31" s="1" customFormat="1" ht="15.95" customHeight="1" x14ac:dyDescent="0.2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3:31" s="1" customFormat="1" ht="15.95" customHeight="1" x14ac:dyDescent="0.2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3:31" s="1" customFormat="1" ht="15.95" customHeight="1" x14ac:dyDescent="0.2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3:31" s="1" customFormat="1" ht="15.95" customHeight="1" x14ac:dyDescent="0.2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3:31" s="1" customFormat="1" ht="15.95" customHeight="1" x14ac:dyDescent="0.2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3:31" s="1" customFormat="1" ht="15.95" customHeight="1" x14ac:dyDescent="0.2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3:31" s="1" customFormat="1" ht="15.95" customHeight="1" x14ac:dyDescent="0.2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3:31" s="1" customFormat="1" ht="15.95" customHeight="1" x14ac:dyDescent="0.2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3:31" s="1" customFormat="1" ht="15.95" customHeight="1" x14ac:dyDescent="0.2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3:31" s="1" customFormat="1" ht="15.95" customHeight="1" x14ac:dyDescent="0.2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3:31" s="1" customFormat="1" ht="15.95" customHeight="1" x14ac:dyDescent="0.2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3:31" s="1" customFormat="1" ht="15.95" customHeight="1" x14ac:dyDescent="0.2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3:31" s="1" customFormat="1" ht="15.95" customHeight="1" x14ac:dyDescent="0.2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3:31" s="1" customFormat="1" ht="15.95" customHeight="1" x14ac:dyDescent="0.2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3:31" s="1" customFormat="1" ht="15.95" customHeight="1" x14ac:dyDescent="0.2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3:31" s="1" customFormat="1" ht="15.95" customHeight="1" x14ac:dyDescent="0.2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3:31" s="1" customFormat="1" ht="15.95" customHeight="1" x14ac:dyDescent="0.2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3:31" s="1" customFormat="1" ht="15.95" customHeight="1" x14ac:dyDescent="0.2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3:31" s="1" customFormat="1" ht="15.95" customHeight="1" x14ac:dyDescent="0.2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3:31" s="1" customFormat="1" ht="15.95" customHeight="1" x14ac:dyDescent="0.2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3:31" s="1" customFormat="1" ht="15.95" customHeight="1" x14ac:dyDescent="0.2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3:31" s="1" customFormat="1" ht="15.95" customHeight="1" x14ac:dyDescent="0.2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3:31" s="1" customFormat="1" ht="15.95" customHeight="1" x14ac:dyDescent="0.2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3:31" s="1" customFormat="1" ht="15.95" customHeight="1" x14ac:dyDescent="0.2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3:31" s="1" customFormat="1" ht="15.95" customHeight="1" x14ac:dyDescent="0.2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3:31" s="1" customFormat="1" ht="15.95" customHeight="1" x14ac:dyDescent="0.2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3:31" s="1" customFormat="1" ht="15.95" customHeight="1" x14ac:dyDescent="0.2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3:31" s="1" customFormat="1" ht="15.95" customHeight="1" x14ac:dyDescent="0.2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3:31" s="1" customFormat="1" ht="15.95" customHeight="1" x14ac:dyDescent="0.2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3:31" s="1" customFormat="1" ht="15.95" customHeight="1" x14ac:dyDescent="0.2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3:31" s="1" customFormat="1" ht="15.95" customHeight="1" x14ac:dyDescent="0.2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3:31" s="1" customFormat="1" ht="15.95" customHeight="1" x14ac:dyDescent="0.2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3:31" s="1" customFormat="1" ht="15.95" customHeight="1" x14ac:dyDescent="0.2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3:31" s="1" customFormat="1" ht="15.95" customHeight="1" x14ac:dyDescent="0.2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3:31" s="1" customFormat="1" ht="15.95" customHeight="1" x14ac:dyDescent="0.2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3:31" s="1" customFormat="1" ht="15.95" customHeight="1" x14ac:dyDescent="0.2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3:31" s="1" customFormat="1" ht="15.95" customHeight="1" x14ac:dyDescent="0.2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3:31" s="1" customFormat="1" ht="15.95" customHeight="1" x14ac:dyDescent="0.2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3:31" s="1" customFormat="1" ht="15.95" customHeight="1" x14ac:dyDescent="0.2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3:31" s="1" customFormat="1" ht="15.95" customHeight="1" x14ac:dyDescent="0.2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3:31" s="1" customFormat="1" ht="15.95" customHeight="1" x14ac:dyDescent="0.2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3:31" s="1" customFormat="1" ht="15.95" customHeight="1" x14ac:dyDescent="0.2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3:31" s="1" customFormat="1" ht="15.95" customHeight="1" x14ac:dyDescent="0.2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3:31" s="1" customFormat="1" ht="15.95" customHeight="1" x14ac:dyDescent="0.2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3:31" s="1" customFormat="1" ht="15.95" customHeight="1" x14ac:dyDescent="0.2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3:31" s="1" customFormat="1" ht="15.95" customHeight="1" x14ac:dyDescent="0.2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3:31" s="1" customFormat="1" ht="15.95" customHeight="1" x14ac:dyDescent="0.2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3:31" s="1" customFormat="1" ht="15.95" customHeight="1" x14ac:dyDescent="0.2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3:31" s="1" customFormat="1" ht="15.95" customHeight="1" x14ac:dyDescent="0.2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3:31" s="1" customFormat="1" ht="15.95" customHeight="1" x14ac:dyDescent="0.2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3:31" s="1" customFormat="1" ht="15.95" customHeight="1" x14ac:dyDescent="0.2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3:31" s="1" customFormat="1" ht="15.95" customHeight="1" x14ac:dyDescent="0.2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3:31" s="1" customFormat="1" ht="15.95" customHeight="1" x14ac:dyDescent="0.2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3:31" s="1" customFormat="1" ht="15.95" customHeight="1" x14ac:dyDescent="0.2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3:31" s="1" customFormat="1" ht="15.95" customHeight="1" x14ac:dyDescent="0.2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3:31" s="1" customFormat="1" ht="15.95" customHeight="1" x14ac:dyDescent="0.2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3:31" s="1" customFormat="1" ht="15.95" customHeight="1" x14ac:dyDescent="0.2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3:31" s="1" customFormat="1" ht="15.95" customHeight="1" x14ac:dyDescent="0.2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3:31" s="1" customFormat="1" ht="15.95" customHeight="1" x14ac:dyDescent="0.2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3:31" s="1" customFormat="1" ht="15.95" customHeight="1" x14ac:dyDescent="0.2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3:31" s="1" customFormat="1" ht="15.95" customHeight="1" x14ac:dyDescent="0.2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3:31" s="1" customFormat="1" ht="15.95" customHeight="1" x14ac:dyDescent="0.2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3:31" s="1" customFormat="1" ht="15.95" customHeight="1" x14ac:dyDescent="0.2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3:31" s="1" customFormat="1" ht="15.95" customHeight="1" x14ac:dyDescent="0.2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3:31" s="1" customFormat="1" ht="15.95" customHeight="1" x14ac:dyDescent="0.2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3:31" s="1" customFormat="1" ht="15.95" customHeight="1" x14ac:dyDescent="0.2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3:31" s="1" customFormat="1" ht="15.95" customHeight="1" x14ac:dyDescent="0.2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3:31" s="1" customFormat="1" ht="15.95" customHeight="1" x14ac:dyDescent="0.2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3:31" s="1" customFormat="1" ht="15.95" customHeight="1" x14ac:dyDescent="0.2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3:31" s="1" customFormat="1" ht="15.95" customHeight="1" x14ac:dyDescent="0.2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3:31" s="1" customFormat="1" ht="15.95" customHeight="1" x14ac:dyDescent="0.2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3:31" s="1" customFormat="1" ht="15.95" customHeight="1" x14ac:dyDescent="0.2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3:31" s="1" customFormat="1" ht="15.95" customHeight="1" x14ac:dyDescent="0.2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3:31" s="1" customFormat="1" ht="15.95" customHeight="1" x14ac:dyDescent="0.2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3:31" s="1" customFormat="1" ht="15.95" customHeight="1" x14ac:dyDescent="0.2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3:31" s="1" customFormat="1" ht="15.95" customHeight="1" x14ac:dyDescent="0.2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3:31" s="1" customFormat="1" ht="15.95" customHeight="1" x14ac:dyDescent="0.2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3:31" s="1" customFormat="1" ht="15.95" customHeight="1" x14ac:dyDescent="0.2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3:31" s="1" customFormat="1" ht="15.95" customHeight="1" x14ac:dyDescent="0.2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3:31" s="1" customFormat="1" ht="15.95" customHeight="1" x14ac:dyDescent="0.2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3:31" s="1" customFormat="1" ht="15.95" customHeight="1" x14ac:dyDescent="0.2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3:31" s="1" customFormat="1" ht="15.95" customHeight="1" x14ac:dyDescent="0.2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3:31" s="1" customFormat="1" ht="15.95" customHeight="1" x14ac:dyDescent="0.2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3:31" s="1" customFormat="1" ht="15.95" customHeight="1" x14ac:dyDescent="0.2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3:31" s="1" customFormat="1" ht="15.95" customHeight="1" x14ac:dyDescent="0.2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3:31" s="1" customFormat="1" ht="15.95" customHeight="1" x14ac:dyDescent="0.2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3:31" s="1" customFormat="1" ht="15.95" customHeight="1" x14ac:dyDescent="0.2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3:31" s="1" customFormat="1" ht="15.95" customHeight="1" x14ac:dyDescent="0.2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3:31" s="1" customFormat="1" ht="15.95" customHeight="1" x14ac:dyDescent="0.2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3:31" s="1" customFormat="1" ht="15.95" customHeight="1" x14ac:dyDescent="0.2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3:31" s="1" customFormat="1" ht="15.95" customHeight="1" x14ac:dyDescent="0.2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3:31" s="1" customFormat="1" ht="15.95" customHeight="1" x14ac:dyDescent="0.2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3:31" s="1" customFormat="1" ht="15.95" customHeight="1" x14ac:dyDescent="0.2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3:31" s="1" customFormat="1" ht="15.95" customHeight="1" x14ac:dyDescent="0.2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3:31" s="1" customFormat="1" ht="15.95" customHeight="1" x14ac:dyDescent="0.2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3:31" s="1" customFormat="1" ht="15.95" customHeight="1" x14ac:dyDescent="0.2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3:31" s="1" customFormat="1" ht="15.95" customHeight="1" x14ac:dyDescent="0.2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3:31" s="1" customFormat="1" ht="15.95" customHeight="1" x14ac:dyDescent="0.2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3:31" s="1" customFormat="1" ht="15.95" customHeight="1" x14ac:dyDescent="0.2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3:31" s="1" customFormat="1" ht="15.95" customHeight="1" x14ac:dyDescent="0.2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3:31" s="1" customFormat="1" ht="15.95" customHeight="1" x14ac:dyDescent="0.2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3:31" s="1" customFormat="1" ht="15.95" customHeight="1" x14ac:dyDescent="0.2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3:31" s="1" customFormat="1" ht="15.95" customHeight="1" x14ac:dyDescent="0.2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3:31" s="1" customFormat="1" ht="15.95" customHeight="1" x14ac:dyDescent="0.2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3:31" s="1" customFormat="1" ht="15.95" customHeight="1" x14ac:dyDescent="0.2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3:31" s="1" customFormat="1" ht="15.95" customHeight="1" x14ac:dyDescent="0.2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3:31" s="1" customFormat="1" ht="15.95" customHeight="1" x14ac:dyDescent="0.2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3:31" s="1" customFormat="1" ht="15.95" customHeight="1" x14ac:dyDescent="0.2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3:31" s="1" customFormat="1" ht="15.95" customHeight="1" x14ac:dyDescent="0.2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3:31" s="1" customFormat="1" ht="15.95" customHeight="1" x14ac:dyDescent="0.2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3:31" s="1" customFormat="1" ht="15.95" customHeight="1" x14ac:dyDescent="0.2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3:31" s="1" customFormat="1" ht="15.95" customHeight="1" x14ac:dyDescent="0.2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3:31" s="1" customFormat="1" ht="15.95" customHeight="1" x14ac:dyDescent="0.2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3:31" s="1" customFormat="1" ht="15.95" customHeight="1" x14ac:dyDescent="0.2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3:31" s="1" customFormat="1" ht="15.95" customHeight="1" x14ac:dyDescent="0.2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3:31" s="1" customFormat="1" ht="15.95" customHeight="1" x14ac:dyDescent="0.2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3:31" s="1" customFormat="1" ht="15.95" customHeight="1" x14ac:dyDescent="0.2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3:31" s="1" customFormat="1" ht="15.95" customHeight="1" x14ac:dyDescent="0.2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3:31" s="1" customFormat="1" ht="15.95" customHeight="1" x14ac:dyDescent="0.2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3:31" s="1" customFormat="1" ht="15.95" customHeight="1" x14ac:dyDescent="0.2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3:31" s="1" customFormat="1" ht="15.95" customHeight="1" x14ac:dyDescent="0.2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3:31" s="1" customFormat="1" ht="15.95" customHeight="1" x14ac:dyDescent="0.2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3:31" s="1" customFormat="1" ht="15.95" customHeight="1" x14ac:dyDescent="0.2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3:31" s="1" customFormat="1" ht="15.95" customHeight="1" x14ac:dyDescent="0.2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3:31" s="1" customFormat="1" ht="15.95" customHeight="1" x14ac:dyDescent="0.2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3:31" s="1" customFormat="1" ht="15.95" customHeight="1" x14ac:dyDescent="0.2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3:31" s="1" customFormat="1" ht="15.95" customHeight="1" x14ac:dyDescent="0.2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3:31" s="1" customFormat="1" ht="15.95" customHeight="1" x14ac:dyDescent="0.2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3:31" s="1" customFormat="1" ht="15.95" customHeight="1" x14ac:dyDescent="0.2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3:31" s="1" customFormat="1" ht="15.95" customHeight="1" x14ac:dyDescent="0.2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3:31" s="1" customFormat="1" ht="15.95" customHeight="1" x14ac:dyDescent="0.2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3:31" s="1" customFormat="1" ht="15.95" customHeight="1" x14ac:dyDescent="0.2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3:31" s="1" customFormat="1" ht="15.95" customHeight="1" x14ac:dyDescent="0.2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3:31" s="1" customFormat="1" ht="15.95" customHeight="1" x14ac:dyDescent="0.2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3:31" s="1" customFormat="1" ht="15.95" customHeight="1" x14ac:dyDescent="0.2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3:31" s="1" customFormat="1" ht="15.95" customHeight="1" x14ac:dyDescent="0.2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3:31" s="1" customFormat="1" ht="15.95" customHeight="1" x14ac:dyDescent="0.2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3:31" s="1" customFormat="1" ht="15.95" customHeight="1" x14ac:dyDescent="0.2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3:31" s="1" customFormat="1" ht="15.95" customHeight="1" x14ac:dyDescent="0.2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3:31" s="1" customFormat="1" ht="15.95" customHeight="1" x14ac:dyDescent="0.2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3:31" s="1" customFormat="1" ht="15.95" customHeight="1" x14ac:dyDescent="0.2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3:31" s="1" customFormat="1" ht="15.95" customHeight="1" x14ac:dyDescent="0.2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3:31" s="1" customFormat="1" ht="15.95" customHeight="1" x14ac:dyDescent="0.2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3:31" s="1" customFormat="1" ht="15.95" customHeight="1" x14ac:dyDescent="0.2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3:31" s="1" customFormat="1" ht="15.95" customHeight="1" x14ac:dyDescent="0.2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3:31" s="1" customFormat="1" ht="15.95" customHeight="1" x14ac:dyDescent="0.2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3:31" s="1" customFormat="1" ht="15.95" customHeight="1" x14ac:dyDescent="0.2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3:31" s="1" customFormat="1" ht="15.95" customHeight="1" x14ac:dyDescent="0.2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3:31" s="1" customFormat="1" ht="15.95" customHeight="1" x14ac:dyDescent="0.2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3:31" s="1" customFormat="1" ht="15.95" customHeight="1" x14ac:dyDescent="0.2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3:31" s="1" customFormat="1" ht="15.95" customHeight="1" x14ac:dyDescent="0.2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3:31" s="1" customFormat="1" ht="15.95" customHeight="1" x14ac:dyDescent="0.2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3:31" s="1" customFormat="1" ht="15.95" customHeight="1" x14ac:dyDescent="0.2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3:31" s="1" customFormat="1" ht="15.95" customHeight="1" x14ac:dyDescent="0.2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3:31" s="1" customFormat="1" ht="15.95" customHeight="1" x14ac:dyDescent="0.2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3:31" s="1" customFormat="1" ht="15.95" customHeight="1" x14ac:dyDescent="0.2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3:31" s="1" customFormat="1" ht="15.95" customHeight="1" x14ac:dyDescent="0.2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3:31" s="1" customFormat="1" ht="15.95" customHeight="1" x14ac:dyDescent="0.2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3:31" s="1" customFormat="1" ht="15.95" customHeight="1" x14ac:dyDescent="0.2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3:31" s="1" customFormat="1" ht="15.95" customHeight="1" x14ac:dyDescent="0.2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3:31" s="1" customFormat="1" ht="15.95" customHeight="1" x14ac:dyDescent="0.2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3:31" s="1" customFormat="1" ht="15.95" customHeight="1" x14ac:dyDescent="0.2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3:31" s="1" customFormat="1" ht="15.95" customHeight="1" x14ac:dyDescent="0.2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3:31" s="1" customFormat="1" ht="15.95" customHeight="1" x14ac:dyDescent="0.2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3:31" s="1" customFormat="1" ht="15.95" customHeight="1" x14ac:dyDescent="0.2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3:31" s="1" customFormat="1" ht="15.95" customHeight="1" x14ac:dyDescent="0.2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3:31" s="1" customFormat="1" ht="15.95" customHeight="1" x14ac:dyDescent="0.2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3:31" s="1" customFormat="1" ht="15.95" customHeight="1" x14ac:dyDescent="0.2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3:31" s="1" customFormat="1" ht="15.95" customHeight="1" x14ac:dyDescent="0.2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3:31" s="1" customFormat="1" ht="15.95" customHeight="1" x14ac:dyDescent="0.2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3:31" s="1" customFormat="1" ht="15.95" customHeight="1" x14ac:dyDescent="0.2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3:31" s="1" customFormat="1" ht="15.95" customHeight="1" x14ac:dyDescent="0.2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3:31" s="1" customFormat="1" ht="15.95" customHeight="1" x14ac:dyDescent="0.2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3:31" s="1" customFormat="1" ht="15.95" customHeight="1" x14ac:dyDescent="0.2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3:31" s="1" customFormat="1" ht="15.95" customHeight="1" x14ac:dyDescent="0.2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3:31" s="1" customFormat="1" ht="15.95" customHeight="1" x14ac:dyDescent="0.2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3:31" s="1" customFormat="1" ht="15.95" customHeight="1" x14ac:dyDescent="0.2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3:31" s="1" customFormat="1" ht="15.95" customHeight="1" x14ac:dyDescent="0.2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3:31" s="1" customFormat="1" ht="15.95" customHeight="1" x14ac:dyDescent="0.2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3:31" s="1" customFormat="1" ht="15.95" customHeight="1" x14ac:dyDescent="0.2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3:31" s="1" customFormat="1" ht="15.95" customHeight="1" x14ac:dyDescent="0.2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3:31" s="1" customFormat="1" ht="15.95" customHeight="1" x14ac:dyDescent="0.2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3:31" s="1" customFormat="1" ht="15.95" customHeight="1" x14ac:dyDescent="0.2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3:31" s="1" customFormat="1" ht="15.95" customHeight="1" x14ac:dyDescent="0.2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3:31" s="1" customFormat="1" ht="15.95" customHeight="1" x14ac:dyDescent="0.2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3:31" s="1" customFormat="1" ht="15.95" customHeight="1" x14ac:dyDescent="0.2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3:31" s="1" customFormat="1" ht="15.95" customHeight="1" x14ac:dyDescent="0.2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3:31" s="1" customFormat="1" ht="15.95" customHeight="1" x14ac:dyDescent="0.2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3:31" s="1" customFormat="1" ht="15.95" customHeight="1" x14ac:dyDescent="0.2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3:31" s="1" customFormat="1" ht="15.95" customHeight="1" x14ac:dyDescent="0.2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3:31" s="1" customFormat="1" ht="15.95" customHeight="1" x14ac:dyDescent="0.2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3:31" s="1" customFormat="1" ht="15.95" customHeight="1" x14ac:dyDescent="0.2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3:31" s="1" customFormat="1" ht="15.95" customHeight="1" x14ac:dyDescent="0.2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3:31" s="1" customFormat="1" ht="15.95" customHeight="1" x14ac:dyDescent="0.2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3:31" s="1" customFormat="1" ht="15.95" customHeight="1" x14ac:dyDescent="0.2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3:31" s="1" customFormat="1" ht="15.95" customHeight="1" x14ac:dyDescent="0.2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3:31" s="1" customFormat="1" ht="15.95" customHeight="1" x14ac:dyDescent="0.2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3:31" s="1" customFormat="1" ht="15.95" customHeight="1" x14ac:dyDescent="0.2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3:31" s="1" customFormat="1" ht="15.95" customHeight="1" x14ac:dyDescent="0.2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3:31" s="1" customFormat="1" ht="15.95" customHeight="1" x14ac:dyDescent="0.2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3:31" s="1" customFormat="1" ht="15.95" customHeight="1" x14ac:dyDescent="0.2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3:31" s="1" customFormat="1" ht="15.95" customHeight="1" x14ac:dyDescent="0.2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3:31" s="1" customFormat="1" ht="15.95" customHeight="1" x14ac:dyDescent="0.2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3:31" s="1" customFormat="1" ht="15.95" customHeight="1" x14ac:dyDescent="0.2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3:31" s="1" customFormat="1" ht="15.95" customHeight="1" x14ac:dyDescent="0.2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3:31" s="1" customFormat="1" ht="15.95" customHeight="1" x14ac:dyDescent="0.2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3:31" s="1" customFormat="1" ht="15.95" customHeight="1" x14ac:dyDescent="0.2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3:31" s="1" customFormat="1" ht="15.95" customHeight="1" x14ac:dyDescent="0.2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3:31" s="1" customFormat="1" ht="15.95" customHeight="1" x14ac:dyDescent="0.2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3:31" s="1" customFormat="1" ht="15.95" customHeight="1" x14ac:dyDescent="0.2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3:31" s="1" customFormat="1" ht="15.95" customHeight="1" x14ac:dyDescent="0.2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3:31" s="1" customFormat="1" ht="15.95" customHeight="1" x14ac:dyDescent="0.2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3:31" s="1" customFormat="1" ht="15.95" customHeight="1" x14ac:dyDescent="0.2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3:31" s="1" customFormat="1" ht="15.95" customHeight="1" x14ac:dyDescent="0.2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3:31" s="1" customFormat="1" ht="15.95" customHeight="1" x14ac:dyDescent="0.2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3:31" s="1" customFormat="1" ht="15.95" customHeight="1" x14ac:dyDescent="0.2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3:31" s="1" customFormat="1" ht="15.95" customHeight="1" x14ac:dyDescent="0.2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3:31" s="1" customFormat="1" ht="15.95" customHeight="1" x14ac:dyDescent="0.2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3:31" s="1" customFormat="1" ht="15.95" customHeight="1" x14ac:dyDescent="0.2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3:31" s="1" customFormat="1" ht="15.95" customHeight="1" x14ac:dyDescent="0.2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3:31" s="1" customFormat="1" ht="15.95" customHeight="1" x14ac:dyDescent="0.2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3:31" s="1" customFormat="1" ht="15.95" customHeight="1" x14ac:dyDescent="0.2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3:31" s="1" customFormat="1" ht="15.95" customHeight="1" x14ac:dyDescent="0.2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3:31" s="1" customFormat="1" ht="15.95" customHeight="1" x14ac:dyDescent="0.2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3:31" s="1" customFormat="1" ht="15.95" customHeight="1" x14ac:dyDescent="0.2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3:31" s="1" customFormat="1" ht="15.95" customHeight="1" x14ac:dyDescent="0.2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3:31" s="1" customFormat="1" ht="15.95" customHeight="1" x14ac:dyDescent="0.2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3:31" s="1" customFormat="1" ht="15.95" customHeight="1" x14ac:dyDescent="0.2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3:31" s="1" customFormat="1" ht="15.95" customHeight="1" x14ac:dyDescent="0.2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3:31" s="1" customFormat="1" ht="15.95" customHeight="1" x14ac:dyDescent="0.2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3:31" s="1" customFormat="1" ht="15.95" customHeight="1" x14ac:dyDescent="0.2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3:31" s="1" customFormat="1" ht="15.95" customHeight="1" x14ac:dyDescent="0.2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3:31" s="1" customFormat="1" ht="15.95" customHeight="1" x14ac:dyDescent="0.2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3:31" s="1" customFormat="1" ht="15.95" customHeight="1" x14ac:dyDescent="0.2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3:31" s="1" customFormat="1" ht="15.95" customHeight="1" x14ac:dyDescent="0.2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3:31" s="1" customFormat="1" ht="15.95" customHeight="1" x14ac:dyDescent="0.2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3:31" s="1" customFormat="1" ht="15.95" customHeight="1" x14ac:dyDescent="0.2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3:31" s="1" customFormat="1" ht="15.95" customHeight="1" x14ac:dyDescent="0.2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3:31" s="1" customFormat="1" ht="15.95" customHeight="1" x14ac:dyDescent="0.2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3:31" s="1" customFormat="1" ht="15.95" customHeight="1" x14ac:dyDescent="0.2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3:31" s="1" customFormat="1" ht="15.95" customHeight="1" x14ac:dyDescent="0.2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3:31" s="1" customFormat="1" ht="15.95" customHeight="1" x14ac:dyDescent="0.2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3:31" s="1" customFormat="1" ht="15.95" customHeight="1" x14ac:dyDescent="0.2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3:31" s="1" customFormat="1" ht="15.95" customHeight="1" x14ac:dyDescent="0.2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3:31" s="1" customFormat="1" ht="15.95" customHeight="1" x14ac:dyDescent="0.2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3:31" s="1" customFormat="1" ht="15.95" customHeight="1" x14ac:dyDescent="0.2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3:31" s="1" customFormat="1" ht="15.95" customHeight="1" x14ac:dyDescent="0.2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3:31" s="1" customFormat="1" ht="15.95" customHeight="1" x14ac:dyDescent="0.2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3:31" s="1" customFormat="1" ht="15.95" customHeight="1" x14ac:dyDescent="0.2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3:31" s="1" customFormat="1" ht="15.95" customHeight="1" x14ac:dyDescent="0.2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1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85546875" style="19" customWidth="1"/>
    <col min="4" max="4" width="1.5703125" style="19" customWidth="1"/>
    <col min="5" max="9" width="9.5703125" style="19" customWidth="1"/>
    <col min="10" max="13" width="8.7109375" style="19" customWidth="1"/>
    <col min="14" max="14" width="9.140625" style="19" customWidth="1"/>
    <col min="15" max="15" width="11.28515625" style="19" customWidth="1"/>
    <col min="16" max="16384" width="9.140625" style="19"/>
  </cols>
  <sheetData>
    <row r="1" spans="1:14" ht="15.95" customHeight="1" x14ac:dyDescent="0.2">
      <c r="A1" s="256"/>
      <c r="B1" s="25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2" customHeight="1" x14ac:dyDescent="0.2">
      <c r="A2" s="256"/>
      <c r="B2" s="257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4" ht="12" customHeight="1" x14ac:dyDescent="0.2">
      <c r="A3" s="256"/>
      <c r="B3" s="257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4" ht="12" customHeight="1" x14ac:dyDescent="0.2">
      <c r="A4" s="256"/>
      <c r="B4" s="257"/>
      <c r="C4" s="20"/>
      <c r="D4" s="20"/>
      <c r="E4" s="20" t="s">
        <v>58</v>
      </c>
      <c r="F4" s="20"/>
      <c r="G4" s="20"/>
      <c r="H4" s="20"/>
      <c r="I4" s="20"/>
      <c r="J4" s="20"/>
      <c r="K4" s="20"/>
      <c r="L4" s="20"/>
      <c r="M4" s="20"/>
      <c r="N4" s="18"/>
    </row>
    <row r="5" spans="1:14" ht="24" customHeight="1" x14ac:dyDescent="0.2">
      <c r="A5" s="256"/>
      <c r="B5" s="256"/>
    </row>
    <row r="6" spans="1:14" ht="18" customHeight="1" x14ac:dyDescent="0.2">
      <c r="C6" s="21" t="s">
        <v>42</v>
      </c>
    </row>
    <row r="7" spans="1:14" ht="18" customHeight="1" x14ac:dyDescent="0.2">
      <c r="C7" s="23" t="s">
        <v>43</v>
      </c>
    </row>
    <row r="8" spans="1:14" ht="9" customHeight="1" x14ac:dyDescent="0.2">
      <c r="C8" s="29"/>
    </row>
    <row r="9" spans="1:14" ht="15.95" customHeight="1" x14ac:dyDescent="0.2"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4" ht="15.95" customHeight="1" x14ac:dyDescent="0.2"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4" ht="15.95" customHeight="1" x14ac:dyDescent="0.2">
      <c r="C11" s="20"/>
      <c r="D11" s="144" t="s">
        <v>221</v>
      </c>
      <c r="F11" s="20"/>
      <c r="G11" s="20"/>
      <c r="H11" s="20"/>
      <c r="I11" s="20"/>
      <c r="J11" s="20"/>
      <c r="K11" s="20"/>
      <c r="L11" s="20"/>
      <c r="M11" s="20"/>
    </row>
    <row r="12" spans="1:14" ht="6.75" customHeight="1" x14ac:dyDescent="0.2">
      <c r="C12" s="20"/>
      <c r="D12" s="20"/>
      <c r="I12" s="20"/>
      <c r="J12" s="20"/>
      <c r="K12" s="20"/>
      <c r="L12" s="20"/>
      <c r="M12" s="20"/>
    </row>
    <row r="13" spans="1:14" ht="27" customHeight="1" x14ac:dyDescent="0.2">
      <c r="C13" s="20"/>
      <c r="D13" s="552" t="s">
        <v>233</v>
      </c>
      <c r="E13" s="553"/>
      <c r="F13" s="551"/>
      <c r="G13" s="551"/>
      <c r="H13" s="509" t="s">
        <v>216</v>
      </c>
      <c r="I13" s="20"/>
      <c r="J13" s="20"/>
      <c r="K13" s="20"/>
      <c r="L13" s="20"/>
      <c r="M13" s="20"/>
    </row>
    <row r="14" spans="1:14" ht="15.75" customHeight="1" x14ac:dyDescent="0.2">
      <c r="C14" s="20"/>
      <c r="D14" s="377"/>
      <c r="E14" s="524" t="s">
        <v>217</v>
      </c>
      <c r="F14" s="233"/>
      <c r="G14" s="233"/>
      <c r="H14" s="510">
        <v>7</v>
      </c>
      <c r="I14" s="20"/>
      <c r="J14" s="20"/>
      <c r="K14" s="20"/>
      <c r="L14" s="20"/>
      <c r="M14" s="20"/>
    </row>
    <row r="15" spans="1:14" ht="15.75" customHeight="1" x14ac:dyDescent="0.2">
      <c r="C15" s="20"/>
      <c r="D15" s="246"/>
      <c r="E15" s="352" t="s">
        <v>218</v>
      </c>
      <c r="F15" s="245"/>
      <c r="G15" s="244"/>
      <c r="H15" s="511">
        <v>2</v>
      </c>
      <c r="I15" s="20"/>
      <c r="J15" s="20"/>
      <c r="K15" s="20"/>
      <c r="L15" s="20"/>
      <c r="M15" s="20"/>
    </row>
    <row r="16" spans="1:14" ht="15.75" customHeight="1" x14ac:dyDescent="0.2">
      <c r="C16" s="20"/>
      <c r="D16" s="512"/>
      <c r="E16" s="555" t="s">
        <v>60</v>
      </c>
      <c r="F16" s="513"/>
      <c r="G16" s="513"/>
      <c r="H16" s="514">
        <f>SUM(H14:H15)</f>
        <v>9</v>
      </c>
      <c r="I16" s="20"/>
      <c r="J16" s="20"/>
      <c r="K16" s="20"/>
      <c r="L16" s="20"/>
      <c r="M16" s="20"/>
    </row>
    <row r="17" spans="4:15" ht="15.75" customHeight="1" x14ac:dyDescent="0.2">
      <c r="D17" s="78" t="s">
        <v>213</v>
      </c>
    </row>
    <row r="18" spans="4:15" ht="15.75" customHeight="1" x14ac:dyDescent="0.2">
      <c r="D18" s="78" t="s">
        <v>214</v>
      </c>
    </row>
    <row r="19" spans="4:15" ht="15.75" customHeight="1" x14ac:dyDescent="0.2">
      <c r="D19" s="78"/>
    </row>
    <row r="20" spans="4:15" ht="15.75" customHeight="1" x14ac:dyDescent="0.2">
      <c r="D20" s="144" t="s">
        <v>238</v>
      </c>
    </row>
    <row r="21" spans="4:15" ht="6.95" customHeight="1" x14ac:dyDescent="0.2">
      <c r="F21" s="82"/>
      <c r="G21" s="20"/>
      <c r="H21" s="102"/>
      <c r="I21" s="20"/>
      <c r="J21" s="20"/>
      <c r="K21" s="20"/>
      <c r="L21" s="20"/>
      <c r="M21" s="20"/>
      <c r="N21" s="20"/>
      <c r="O21" s="20"/>
    </row>
    <row r="22" spans="4:15" ht="27" customHeight="1" x14ac:dyDescent="0.2">
      <c r="D22" s="83" t="s">
        <v>66</v>
      </c>
      <c r="E22" s="167"/>
      <c r="F22" s="167"/>
      <c r="G22" s="6"/>
      <c r="H22" s="548" t="s">
        <v>230</v>
      </c>
      <c r="I22" s="549" t="s">
        <v>63</v>
      </c>
      <c r="L22" s="20"/>
      <c r="M22" s="20"/>
      <c r="N22" s="20"/>
    </row>
    <row r="23" spans="4:15" ht="15.75" customHeight="1" x14ac:dyDescent="0.2">
      <c r="D23" s="517"/>
      <c r="E23" s="516" t="s">
        <v>146</v>
      </c>
      <c r="F23" s="516"/>
      <c r="G23" s="518"/>
      <c r="H23" s="519">
        <v>1</v>
      </c>
      <c r="I23" s="520">
        <f t="shared" ref="I23:I30" si="0">H23*100/$H$31</f>
        <v>11.111111111111111</v>
      </c>
      <c r="L23" s="266"/>
      <c r="M23" s="20"/>
      <c r="N23" s="20"/>
    </row>
    <row r="24" spans="4:15" ht="15.75" customHeight="1" x14ac:dyDescent="0.2">
      <c r="D24" s="377"/>
      <c r="E24" s="515" t="s">
        <v>140</v>
      </c>
      <c r="F24" s="233"/>
      <c r="G24" s="378"/>
      <c r="H24" s="379">
        <v>0</v>
      </c>
      <c r="I24" s="397">
        <f t="shared" si="0"/>
        <v>0</v>
      </c>
      <c r="L24" s="266"/>
      <c r="M24" s="20"/>
      <c r="N24" s="20"/>
    </row>
    <row r="25" spans="4:15" ht="15.75" customHeight="1" x14ac:dyDescent="0.2">
      <c r="D25" s="246"/>
      <c r="E25" s="245" t="s">
        <v>115</v>
      </c>
      <c r="F25" s="245"/>
      <c r="G25" s="244"/>
      <c r="H25" s="243">
        <v>3</v>
      </c>
      <c r="I25" s="398">
        <f t="shared" si="0"/>
        <v>33.333333333333336</v>
      </c>
      <c r="K25" s="270"/>
      <c r="L25" s="266"/>
      <c r="M25" s="20"/>
      <c r="N25" s="20"/>
    </row>
    <row r="26" spans="4:15" ht="15.75" customHeight="1" x14ac:dyDescent="0.2">
      <c r="D26" s="246"/>
      <c r="E26" s="245" t="s">
        <v>114</v>
      </c>
      <c r="F26" s="245"/>
      <c r="G26" s="244"/>
      <c r="H26" s="243">
        <v>4</v>
      </c>
      <c r="I26" s="398">
        <f t="shared" si="0"/>
        <v>44.444444444444443</v>
      </c>
      <c r="K26" s="61"/>
      <c r="L26" s="20"/>
      <c r="M26" s="20"/>
      <c r="N26" s="20"/>
    </row>
    <row r="27" spans="4:15" ht="15.75" customHeight="1" x14ac:dyDescent="0.2">
      <c r="D27" s="246"/>
      <c r="E27" s="245" t="s">
        <v>67</v>
      </c>
      <c r="F27" s="245"/>
      <c r="G27" s="244"/>
      <c r="H27" s="243">
        <v>1</v>
      </c>
      <c r="I27" s="398">
        <f t="shared" si="0"/>
        <v>11.111111111111111</v>
      </c>
      <c r="L27" s="20"/>
      <c r="M27" s="20"/>
      <c r="N27" s="20"/>
    </row>
    <row r="28" spans="4:15" ht="15.75" customHeight="1" x14ac:dyDescent="0.2">
      <c r="D28" s="246"/>
      <c r="E28" s="245" t="s">
        <v>68</v>
      </c>
      <c r="F28" s="245"/>
      <c r="G28" s="244"/>
      <c r="H28" s="243">
        <v>0</v>
      </c>
      <c r="I28" s="398">
        <f t="shared" si="0"/>
        <v>0</v>
      </c>
      <c r="L28" s="20"/>
      <c r="M28" s="20"/>
      <c r="N28" s="20"/>
    </row>
    <row r="29" spans="4:15" ht="15.75" customHeight="1" x14ac:dyDescent="0.2">
      <c r="D29" s="246"/>
      <c r="E29" s="245" t="s">
        <v>101</v>
      </c>
      <c r="F29" s="245"/>
      <c r="G29" s="244"/>
      <c r="H29" s="243">
        <v>0</v>
      </c>
      <c r="I29" s="398">
        <f t="shared" si="0"/>
        <v>0</v>
      </c>
      <c r="L29" s="20"/>
      <c r="M29" s="20"/>
      <c r="N29" s="20"/>
    </row>
    <row r="30" spans="4:15" ht="15.75" customHeight="1" x14ac:dyDescent="0.2">
      <c r="D30" s="246"/>
      <c r="E30" s="245" t="s">
        <v>116</v>
      </c>
      <c r="F30" s="245"/>
      <c r="G30" s="244"/>
      <c r="H30" s="242">
        <v>0</v>
      </c>
      <c r="I30" s="397">
        <f t="shared" si="0"/>
        <v>0</v>
      </c>
      <c r="L30" s="20"/>
      <c r="M30" s="20"/>
      <c r="N30" s="20"/>
    </row>
    <row r="31" spans="4:15" ht="15.75" customHeight="1" x14ac:dyDescent="0.2">
      <c r="D31" s="87"/>
      <c r="E31" s="555" t="s">
        <v>60</v>
      </c>
      <c r="F31" s="88"/>
      <c r="G31" s="39"/>
      <c r="H31" s="35">
        <f>SUM(H23:H30)</f>
        <v>9</v>
      </c>
      <c r="I31" s="292">
        <f>SUM(I23:I30)</f>
        <v>100</v>
      </c>
      <c r="L31" s="20"/>
      <c r="M31" s="20"/>
      <c r="N31" s="20"/>
    </row>
    <row r="32" spans="4:15" ht="15.75" customHeight="1" x14ac:dyDescent="0.2">
      <c r="D32" s="78" t="s">
        <v>213</v>
      </c>
    </row>
    <row r="33" spans="3:16" ht="15.75" customHeight="1" x14ac:dyDescent="0.2">
      <c r="D33" s="78" t="s">
        <v>214</v>
      </c>
      <c r="E33" s="78"/>
      <c r="F33" s="78"/>
      <c r="G33" s="78"/>
      <c r="H33" s="99"/>
      <c r="I33" s="99"/>
      <c r="J33" s="100"/>
    </row>
    <row r="34" spans="3:16" ht="15.7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3:16" ht="15.75" customHeight="1" x14ac:dyDescent="0.2">
      <c r="C35" s="61"/>
      <c r="D35" s="144" t="s">
        <v>239</v>
      </c>
      <c r="E35" s="20"/>
      <c r="F35" s="20"/>
      <c r="G35" s="20"/>
      <c r="H35" s="20"/>
      <c r="I35" s="20"/>
      <c r="J35" s="20"/>
      <c r="K35" s="20"/>
      <c r="L35" s="20"/>
      <c r="M35" s="20"/>
    </row>
    <row r="36" spans="3:16" ht="6.95" customHeight="1" x14ac:dyDescent="0.2">
      <c r="C36" s="20"/>
      <c r="D36" s="162"/>
      <c r="E36" s="20"/>
      <c r="F36" s="20"/>
      <c r="G36" s="20"/>
      <c r="H36" s="20"/>
      <c r="I36" s="20"/>
      <c r="J36" s="20"/>
      <c r="K36" s="20"/>
      <c r="L36" s="20"/>
      <c r="M36" s="20"/>
    </row>
    <row r="37" spans="3:16" ht="27" customHeight="1" x14ac:dyDescent="0.2">
      <c r="C37" s="62"/>
      <c r="D37" s="75" t="s">
        <v>89</v>
      </c>
      <c r="E37" s="485"/>
      <c r="F37" s="160"/>
      <c r="G37" s="161"/>
      <c r="H37" s="548" t="s">
        <v>230</v>
      </c>
      <c r="I37" s="549" t="s">
        <v>63</v>
      </c>
      <c r="J37" s="61"/>
      <c r="K37" s="103"/>
      <c r="L37" s="61"/>
      <c r="M37" s="61"/>
      <c r="N37" s="61"/>
      <c r="O37" s="61"/>
      <c r="P37" s="61"/>
    </row>
    <row r="38" spans="3:16" ht="15.75" customHeight="1" x14ac:dyDescent="0.2">
      <c r="C38" s="63"/>
      <c r="D38" s="522"/>
      <c r="E38" s="523" t="s">
        <v>11</v>
      </c>
      <c r="F38" s="523"/>
      <c r="G38" s="528"/>
      <c r="H38" s="529">
        <v>1</v>
      </c>
      <c r="I38" s="536">
        <f t="shared" ref="I38:I44" si="1">H38*100/$H$45</f>
        <v>11.111111111111111</v>
      </c>
      <c r="J38" s="61"/>
      <c r="K38" s="61"/>
      <c r="L38" s="61"/>
      <c r="M38" s="61"/>
      <c r="N38" s="61"/>
      <c r="O38" s="61"/>
      <c r="P38" s="61"/>
    </row>
    <row r="39" spans="3:16" ht="15.75" customHeight="1" x14ac:dyDescent="0.2">
      <c r="C39" s="63"/>
      <c r="D39" s="521"/>
      <c r="E39" s="524" t="s">
        <v>169</v>
      </c>
      <c r="F39" s="524"/>
      <c r="G39" s="525"/>
      <c r="H39" s="531">
        <v>1</v>
      </c>
      <c r="I39" s="535">
        <f t="shared" si="1"/>
        <v>11.111111111111111</v>
      </c>
      <c r="J39" s="61"/>
      <c r="K39" s="61"/>
      <c r="L39" s="61"/>
      <c r="M39" s="61"/>
      <c r="N39" s="61"/>
      <c r="O39" s="61"/>
      <c r="P39" s="61"/>
    </row>
    <row r="40" spans="3:16" ht="15.75" customHeight="1" x14ac:dyDescent="0.2">
      <c r="C40" s="63"/>
      <c r="D40" s="526"/>
      <c r="E40" s="527" t="s">
        <v>15</v>
      </c>
      <c r="F40" s="527"/>
      <c r="G40" s="532"/>
      <c r="H40" s="533">
        <v>3</v>
      </c>
      <c r="I40" s="534">
        <f t="shared" si="1"/>
        <v>33.333333333333336</v>
      </c>
      <c r="J40" s="61"/>
      <c r="K40" s="61"/>
      <c r="L40" s="61"/>
      <c r="M40" s="61"/>
      <c r="N40" s="61"/>
      <c r="O40" s="61"/>
      <c r="P40" s="61"/>
    </row>
    <row r="41" spans="3:16" ht="15.75" customHeight="1" x14ac:dyDescent="0.2">
      <c r="C41" s="63"/>
      <c r="D41" s="526"/>
      <c r="E41" s="527" t="s">
        <v>23</v>
      </c>
      <c r="F41" s="527"/>
      <c r="G41" s="532"/>
      <c r="H41" s="533">
        <v>1</v>
      </c>
      <c r="I41" s="534">
        <f t="shared" si="1"/>
        <v>11.111111111111111</v>
      </c>
      <c r="J41" s="61"/>
      <c r="K41" s="61"/>
      <c r="L41" s="61"/>
      <c r="M41" s="61"/>
      <c r="N41" s="61"/>
      <c r="O41" s="61"/>
      <c r="P41" s="61"/>
    </row>
    <row r="42" spans="3:16" ht="15.75" customHeight="1" x14ac:dyDescent="0.2">
      <c r="C42" s="63"/>
      <c r="D42" s="521"/>
      <c r="E42" s="524" t="s">
        <v>170</v>
      </c>
      <c r="F42" s="527"/>
      <c r="G42" s="532"/>
      <c r="H42" s="533">
        <v>1</v>
      </c>
      <c r="I42" s="534">
        <f t="shared" si="1"/>
        <v>11.111111111111111</v>
      </c>
      <c r="J42" s="61"/>
      <c r="K42" s="61"/>
      <c r="L42" s="61"/>
      <c r="M42" s="61"/>
      <c r="N42" s="61"/>
      <c r="O42" s="61"/>
      <c r="P42" s="61"/>
    </row>
    <row r="43" spans="3:16" ht="15.75" customHeight="1" x14ac:dyDescent="0.2">
      <c r="C43" s="63"/>
      <c r="D43" s="521"/>
      <c r="E43" s="524" t="s">
        <v>56</v>
      </c>
      <c r="F43" s="527"/>
      <c r="G43" s="532"/>
      <c r="H43" s="533">
        <v>1</v>
      </c>
      <c r="I43" s="534">
        <f t="shared" si="1"/>
        <v>11.111111111111111</v>
      </c>
      <c r="J43" s="61"/>
      <c r="K43" s="61"/>
      <c r="L43" s="61"/>
      <c r="M43" s="61"/>
      <c r="N43" s="61"/>
      <c r="O43" s="61"/>
      <c r="P43" s="61"/>
    </row>
    <row r="44" spans="3:16" ht="15.75" customHeight="1" x14ac:dyDescent="0.2">
      <c r="C44" s="63"/>
      <c r="D44" s="365"/>
      <c r="E44" s="352" t="s">
        <v>171</v>
      </c>
      <c r="F44" s="352"/>
      <c r="G44" s="353"/>
      <c r="H44" s="366">
        <v>1</v>
      </c>
      <c r="I44" s="530">
        <f t="shared" si="1"/>
        <v>11.111111111111111</v>
      </c>
      <c r="J44" s="61"/>
      <c r="K44" s="61"/>
      <c r="L44" s="61"/>
      <c r="M44" s="61"/>
      <c r="N44" s="61"/>
      <c r="O44" s="61"/>
      <c r="P44" s="61"/>
    </row>
    <row r="45" spans="3:16" ht="15.75" customHeight="1" x14ac:dyDescent="0.2">
      <c r="D45" s="36"/>
      <c r="E45" s="555" t="s">
        <v>60</v>
      </c>
      <c r="F45" s="88"/>
      <c r="G45" s="39"/>
      <c r="H45" s="293">
        <f>SUM(H38:H44)</f>
        <v>9</v>
      </c>
      <c r="I45" s="294">
        <f>SUM(I38:I44)</f>
        <v>100.00000000000001</v>
      </c>
    </row>
    <row r="46" spans="3:16" ht="15.75" customHeight="1" x14ac:dyDescent="0.2">
      <c r="D46" s="78" t="s">
        <v>213</v>
      </c>
    </row>
    <row r="47" spans="3:16" ht="15.75" customHeight="1" x14ac:dyDescent="0.2">
      <c r="D47" s="78" t="s">
        <v>214</v>
      </c>
      <c r="E47" s="78"/>
      <c r="F47" s="78"/>
      <c r="G47" s="78"/>
    </row>
    <row r="48" spans="3:16" ht="15.75" customHeight="1" x14ac:dyDescent="0.2">
      <c r="H48" s="99"/>
      <c r="I48" s="99"/>
      <c r="J48" s="100"/>
    </row>
    <row r="49" spans="3:14" ht="15.95" customHeight="1" x14ac:dyDescent="0.2">
      <c r="C49" s="61"/>
      <c r="D49" s="144" t="s">
        <v>219</v>
      </c>
      <c r="E49" s="20"/>
      <c r="F49" s="99"/>
      <c r="G49" s="99"/>
      <c r="H49" s="99"/>
      <c r="I49" s="99"/>
      <c r="J49" s="100"/>
      <c r="K49" s="61"/>
      <c r="L49" s="61"/>
    </row>
    <row r="50" spans="3:14" ht="6.95" customHeight="1" x14ac:dyDescent="0.2">
      <c r="E50" s="18"/>
      <c r="F50" s="99"/>
      <c r="G50" s="99"/>
      <c r="H50" s="99"/>
      <c r="I50" s="99"/>
      <c r="J50" s="100"/>
    </row>
    <row r="51" spans="3:14" ht="25.5" customHeight="1" x14ac:dyDescent="0.2">
      <c r="D51" s="545" t="s">
        <v>90</v>
      </c>
      <c r="E51" s="486"/>
      <c r="F51" s="486"/>
      <c r="G51" s="548" t="s">
        <v>230</v>
      </c>
      <c r="H51" s="89" t="s">
        <v>87</v>
      </c>
      <c r="I51" s="90" t="s">
        <v>73</v>
      </c>
      <c r="K51" s="61"/>
    </row>
    <row r="52" spans="3:14" ht="15.95" customHeight="1" x14ac:dyDescent="0.2">
      <c r="D52" s="91" t="s">
        <v>70</v>
      </c>
      <c r="E52" s="92"/>
      <c r="F52" s="93"/>
      <c r="G52" s="97">
        <f>G53</f>
        <v>2</v>
      </c>
      <c r="H52" s="156">
        <f>G52*100/$G$56</f>
        <v>100</v>
      </c>
      <c r="I52" s="156">
        <f>G52*100/$H$45</f>
        <v>22.222222222222221</v>
      </c>
      <c r="K52" s="142"/>
    </row>
    <row r="53" spans="3:14" ht="15.95" customHeight="1" x14ac:dyDescent="0.2">
      <c r="D53" s="329"/>
      <c r="E53" s="349" t="s">
        <v>71</v>
      </c>
      <c r="F53" s="93"/>
      <c r="G53" s="97">
        <f>G54+G55</f>
        <v>2</v>
      </c>
      <c r="H53" s="156">
        <f>G53*100/$G$56</f>
        <v>100</v>
      </c>
      <c r="I53" s="156">
        <f t="shared" ref="I53:I55" si="2">G53*100/$H$45</f>
        <v>22.222222222222221</v>
      </c>
      <c r="K53" s="121"/>
    </row>
    <row r="54" spans="3:14" ht="15.95" customHeight="1" x14ac:dyDescent="0.2">
      <c r="D54" s="399"/>
      <c r="E54" s="403" t="s">
        <v>163</v>
      </c>
      <c r="F54" s="400"/>
      <c r="G54" s="393">
        <v>1</v>
      </c>
      <c r="H54" s="395">
        <f>G54*100/$G$56</f>
        <v>50</v>
      </c>
      <c r="I54" s="395">
        <f t="shared" si="2"/>
        <v>11.111111111111111</v>
      </c>
      <c r="K54" s="121"/>
    </row>
    <row r="55" spans="3:14" ht="15.95" customHeight="1" x14ac:dyDescent="0.2">
      <c r="D55" s="401"/>
      <c r="E55" s="404" t="s">
        <v>96</v>
      </c>
      <c r="F55" s="402"/>
      <c r="G55" s="302">
        <v>1</v>
      </c>
      <c r="H55" s="396">
        <f>G55*100/$G$56</f>
        <v>50</v>
      </c>
      <c r="I55" s="396">
        <f t="shared" si="2"/>
        <v>11.111111111111111</v>
      </c>
      <c r="K55" s="121"/>
    </row>
    <row r="56" spans="3:14" ht="15.95" customHeight="1" x14ac:dyDescent="0.2">
      <c r="D56" s="163"/>
      <c r="E56" s="164" t="s">
        <v>72</v>
      </c>
      <c r="F56" s="98"/>
      <c r="G56" s="165">
        <f>G52</f>
        <v>2</v>
      </c>
      <c r="H56" s="309">
        <f>G56*100/$G$56</f>
        <v>100</v>
      </c>
      <c r="I56" s="310">
        <f>G56*100/$H$45</f>
        <v>22.222222222222221</v>
      </c>
    </row>
    <row r="57" spans="3:14" ht="15.75" customHeight="1" x14ac:dyDescent="0.2">
      <c r="D57" s="78" t="s">
        <v>213</v>
      </c>
    </row>
    <row r="58" spans="3:14" ht="15.75" customHeight="1" x14ac:dyDescent="0.2">
      <c r="D58" s="78" t="s">
        <v>214</v>
      </c>
      <c r="E58" s="78"/>
      <c r="F58" s="78"/>
      <c r="G58" s="78"/>
    </row>
    <row r="59" spans="3:14" ht="15.75" customHeight="1" x14ac:dyDescent="0.2">
      <c r="D59" s="141"/>
      <c r="E59" s="78"/>
      <c r="F59" s="78"/>
      <c r="G59" s="78"/>
    </row>
    <row r="60" spans="3:14" ht="15.95" customHeight="1" x14ac:dyDescent="0.2">
      <c r="D60" s="144" t="s">
        <v>220</v>
      </c>
      <c r="F60" s="318"/>
      <c r="G60" s="318"/>
      <c r="H60" s="318"/>
      <c r="I60" s="318"/>
      <c r="J60" s="318"/>
      <c r="K60" s="318"/>
      <c r="L60" s="318"/>
      <c r="M60" s="318"/>
      <c r="N60" s="318"/>
    </row>
    <row r="61" spans="3:14" ht="6.95" customHeight="1" x14ac:dyDescent="0.2">
      <c r="E61" s="318"/>
      <c r="F61" s="318"/>
      <c r="G61" s="318"/>
      <c r="H61" s="318"/>
      <c r="I61" s="318"/>
      <c r="J61" s="318"/>
      <c r="K61" s="318"/>
      <c r="L61" s="318"/>
      <c r="M61" s="318"/>
      <c r="N61" s="318"/>
    </row>
    <row r="62" spans="3:14" ht="25.5" customHeight="1" x14ac:dyDescent="0.2">
      <c r="D62" s="5"/>
      <c r="E62" s="319"/>
      <c r="F62" s="319"/>
      <c r="G62" s="320"/>
      <c r="H62" s="548" t="s">
        <v>230</v>
      </c>
      <c r="I62" s="321"/>
      <c r="J62" s="322"/>
      <c r="K62" s="318"/>
      <c r="L62" s="318"/>
      <c r="M62" s="318"/>
      <c r="N62" s="318"/>
    </row>
    <row r="63" spans="3:14" ht="15.95" customHeight="1" x14ac:dyDescent="0.2">
      <c r="D63" s="178"/>
      <c r="E63" s="236" t="s">
        <v>93</v>
      </c>
      <c r="F63" s="323"/>
      <c r="G63" s="324"/>
      <c r="H63" s="234">
        <v>0</v>
      </c>
      <c r="I63" s="325"/>
      <c r="J63" s="326"/>
      <c r="K63" s="318"/>
      <c r="L63" s="318"/>
      <c r="M63" s="318"/>
      <c r="N63" s="330"/>
    </row>
    <row r="64" spans="3:14" ht="15.75" customHeight="1" x14ac:dyDescent="0.2">
      <c r="D64" s="537" t="s">
        <v>94</v>
      </c>
      <c r="E64" s="233"/>
      <c r="F64" s="327"/>
      <c r="G64" s="327"/>
      <c r="H64" s="328"/>
      <c r="I64" s="328"/>
      <c r="J64" s="326"/>
      <c r="K64" s="318"/>
      <c r="L64" s="318"/>
      <c r="M64" s="318"/>
      <c r="N64" s="318"/>
    </row>
    <row r="65" spans="4:14" ht="15.75" customHeight="1" x14ac:dyDescent="0.2">
      <c r="D65" s="78" t="s">
        <v>213</v>
      </c>
      <c r="F65" s="318"/>
      <c r="G65" s="318"/>
      <c r="H65" s="318"/>
      <c r="I65" s="318"/>
      <c r="J65" s="318"/>
      <c r="K65" s="318"/>
      <c r="L65" s="318"/>
      <c r="M65" s="318"/>
      <c r="N65" s="318"/>
    </row>
    <row r="66" spans="4:14" ht="15.75" customHeight="1" x14ac:dyDescent="0.2">
      <c r="D66" s="171" t="s">
        <v>214</v>
      </c>
      <c r="E66" s="318"/>
      <c r="F66" s="318"/>
      <c r="G66" s="318"/>
      <c r="H66" s="318"/>
      <c r="I66" s="318"/>
      <c r="J66" s="318"/>
      <c r="K66" s="318"/>
      <c r="L66" s="318"/>
      <c r="M66" s="318"/>
      <c r="N66" s="318"/>
    </row>
    <row r="67" spans="4:14" ht="15.95" customHeight="1" x14ac:dyDescent="0.2">
      <c r="E67" s="318"/>
      <c r="F67" s="318"/>
      <c r="G67" s="318"/>
      <c r="H67" s="318"/>
      <c r="I67" s="318"/>
      <c r="J67" s="318"/>
      <c r="K67" s="318"/>
      <c r="L67" s="318"/>
      <c r="M67" s="318"/>
      <c r="N67" s="318"/>
    </row>
    <row r="68" spans="4:14" ht="15.95" customHeight="1" x14ac:dyDescent="0.2"/>
    <row r="69" spans="4:14" ht="15.95" customHeight="1" x14ac:dyDescent="0.2"/>
    <row r="70" spans="4:14" ht="15.95" customHeight="1" x14ac:dyDescent="0.2"/>
    <row r="71" spans="4:14" ht="15.95" customHeight="1" x14ac:dyDescent="0.2"/>
    <row r="72" spans="4:14" ht="15.95" customHeight="1" x14ac:dyDescent="0.2"/>
    <row r="73" spans="4:14" ht="15.95" customHeight="1" x14ac:dyDescent="0.2"/>
    <row r="74" spans="4:14" ht="15.95" customHeight="1" x14ac:dyDescent="0.2"/>
    <row r="75" spans="4:14" ht="15.95" customHeight="1" x14ac:dyDescent="0.2"/>
    <row r="76" spans="4:14" ht="15.95" customHeight="1" x14ac:dyDescent="0.2"/>
    <row r="77" spans="4:14" ht="15.95" customHeight="1" x14ac:dyDescent="0.2"/>
    <row r="78" spans="4:14" ht="15.95" customHeight="1" x14ac:dyDescent="0.2"/>
    <row r="79" spans="4:14" ht="15.95" customHeight="1" x14ac:dyDescent="0.2"/>
    <row r="80" spans="4:14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4" min="2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4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28515625" style="19" customWidth="1"/>
    <col min="4" max="4" width="21.28515625" style="19" customWidth="1"/>
    <col min="5" max="5" width="9.140625" style="19" customWidth="1"/>
    <col min="6" max="6" width="13.5703125" style="19" customWidth="1"/>
    <col min="7" max="10" width="8.7109375" style="19" customWidth="1"/>
    <col min="11" max="11" width="8.5703125" style="19" customWidth="1"/>
    <col min="12" max="12" width="8.42578125" style="19" customWidth="1"/>
    <col min="13" max="16384" width="9.140625" style="19"/>
  </cols>
  <sheetData>
    <row r="1" spans="1:18" ht="15.95" customHeight="1" x14ac:dyDescent="0.2">
      <c r="A1" s="334"/>
      <c r="B1" s="334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" customHeight="1" x14ac:dyDescent="0.2">
      <c r="A2" s="334"/>
      <c r="B2" s="35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1:18" ht="12" customHeight="1" x14ac:dyDescent="0.2">
      <c r="A3" s="334"/>
      <c r="B3" s="355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1:18" ht="12" customHeight="1" x14ac:dyDescent="0.2">
      <c r="A4" s="334"/>
      <c r="B4" s="355"/>
      <c r="C4" s="20"/>
      <c r="D4" s="20"/>
      <c r="E4" s="20" t="s">
        <v>57</v>
      </c>
      <c r="F4" s="20"/>
      <c r="G4" s="20"/>
      <c r="H4" s="20"/>
      <c r="I4" s="20"/>
      <c r="J4" s="20"/>
      <c r="K4" s="20"/>
      <c r="L4" s="20"/>
      <c r="M4" s="20"/>
      <c r="N4" s="18"/>
    </row>
    <row r="5" spans="1:18" ht="24" customHeight="1" x14ac:dyDescent="0.2">
      <c r="A5" s="334"/>
      <c r="B5" s="334"/>
    </row>
    <row r="6" spans="1:18" ht="18" customHeight="1" x14ac:dyDescent="0.2">
      <c r="C6" s="21" t="s">
        <v>42</v>
      </c>
    </row>
    <row r="7" spans="1:18" ht="18" customHeight="1" x14ac:dyDescent="0.2">
      <c r="C7" s="23" t="s">
        <v>43</v>
      </c>
    </row>
    <row r="8" spans="1:18" ht="9" customHeight="1" x14ac:dyDescent="0.2">
      <c r="C8" s="29"/>
    </row>
    <row r="9" spans="1:18" ht="15.95" customHeight="1" x14ac:dyDescent="0.2"/>
    <row r="10" spans="1:18" ht="15.95" customHeight="1" x14ac:dyDescent="0.2">
      <c r="C10" s="18"/>
      <c r="D10" s="18"/>
      <c r="E10" s="18"/>
      <c r="F10" s="18"/>
      <c r="G10" s="18"/>
      <c r="H10" s="18"/>
      <c r="I10" s="18"/>
    </row>
    <row r="11" spans="1:18" ht="6.95" customHeight="1" x14ac:dyDescent="0.2">
      <c r="C11" s="20"/>
      <c r="D11" s="20"/>
      <c r="E11" s="20"/>
      <c r="F11" s="20"/>
      <c r="G11" s="20"/>
      <c r="H11" s="20"/>
      <c r="I11" s="20"/>
    </row>
    <row r="12" spans="1:18" ht="18.75" customHeight="1" x14ac:dyDescent="0.2">
      <c r="C12" s="53"/>
      <c r="D12" s="52"/>
      <c r="E12" s="113"/>
      <c r="F12" s="113"/>
      <c r="G12" s="113"/>
      <c r="H12" s="58" t="s">
        <v>53</v>
      </c>
      <c r="I12" s="58"/>
      <c r="J12" s="59"/>
      <c r="K12" s="59"/>
    </row>
    <row r="13" spans="1:18" ht="24.75" customHeight="1" x14ac:dyDescent="0.2">
      <c r="C13" s="33"/>
      <c r="D13" s="34"/>
      <c r="E13" s="40"/>
      <c r="F13" s="40"/>
      <c r="G13" s="40"/>
      <c r="H13" s="60" t="s">
        <v>150</v>
      </c>
      <c r="I13" s="60" t="s">
        <v>64</v>
      </c>
      <c r="J13" s="168" t="s">
        <v>149</v>
      </c>
      <c r="K13" s="168" t="s">
        <v>60</v>
      </c>
      <c r="M13" s="103"/>
      <c r="N13" s="104"/>
      <c r="O13" s="61"/>
      <c r="P13" s="61"/>
      <c r="Q13" s="61"/>
      <c r="R13" s="61"/>
    </row>
    <row r="14" spans="1:18" ht="15" customHeight="1" x14ac:dyDescent="0.2">
      <c r="C14" s="54"/>
      <c r="D14" s="201" t="s">
        <v>152</v>
      </c>
      <c r="E14" s="271">
        <v>4728</v>
      </c>
      <c r="F14" s="489" t="s">
        <v>129</v>
      </c>
      <c r="G14" s="214">
        <v>74</v>
      </c>
      <c r="H14" s="214">
        <v>8</v>
      </c>
      <c r="I14" s="214">
        <v>0</v>
      </c>
      <c r="J14" s="214">
        <v>0</v>
      </c>
      <c r="K14" s="214">
        <v>8</v>
      </c>
      <c r="M14" s="103"/>
      <c r="N14" s="104"/>
      <c r="O14" s="61"/>
      <c r="P14" s="61"/>
      <c r="Q14" s="61"/>
      <c r="R14" s="61"/>
    </row>
    <row r="15" spans="1:18" ht="15" customHeight="1" x14ac:dyDescent="0.2">
      <c r="C15" s="41"/>
      <c r="D15" s="201" t="s">
        <v>11</v>
      </c>
      <c r="E15" s="313">
        <v>6085</v>
      </c>
      <c r="F15" s="489">
        <v>16</v>
      </c>
      <c r="G15" s="214">
        <v>82</v>
      </c>
      <c r="H15" s="214">
        <v>6</v>
      </c>
      <c r="I15" s="214">
        <v>0</v>
      </c>
      <c r="J15" s="271">
        <v>1</v>
      </c>
      <c r="K15" s="271">
        <v>7</v>
      </c>
    </row>
    <row r="16" spans="1:18" ht="15" customHeight="1" x14ac:dyDescent="0.2">
      <c r="C16" s="41"/>
      <c r="D16" s="174" t="s">
        <v>92</v>
      </c>
      <c r="E16" s="313">
        <v>52204</v>
      </c>
      <c r="F16" s="489">
        <v>16</v>
      </c>
      <c r="G16" s="214">
        <v>169</v>
      </c>
      <c r="H16" s="214">
        <v>88</v>
      </c>
      <c r="I16" s="214">
        <v>2</v>
      </c>
      <c r="J16" s="214">
        <v>6</v>
      </c>
      <c r="K16" s="214">
        <v>96</v>
      </c>
    </row>
    <row r="17" spans="3:15" ht="15" customHeight="1" x14ac:dyDescent="0.2">
      <c r="C17" s="41"/>
      <c r="D17" s="201" t="s">
        <v>13</v>
      </c>
      <c r="E17" s="313">
        <v>20854</v>
      </c>
      <c r="F17" s="489">
        <v>140</v>
      </c>
      <c r="G17" s="214">
        <v>194</v>
      </c>
      <c r="H17" s="214">
        <v>49</v>
      </c>
      <c r="I17" s="214">
        <v>6</v>
      </c>
      <c r="J17" s="271">
        <v>3</v>
      </c>
      <c r="K17" s="271">
        <v>58</v>
      </c>
    </row>
    <row r="18" spans="3:15" ht="12.95" customHeight="1" x14ac:dyDescent="0.2">
      <c r="C18" s="41"/>
      <c r="D18" s="226"/>
      <c r="E18" s="228"/>
      <c r="F18" s="490" t="s">
        <v>85</v>
      </c>
      <c r="G18" s="214">
        <v>473</v>
      </c>
      <c r="H18" s="214">
        <v>437</v>
      </c>
      <c r="I18" s="214">
        <v>13</v>
      </c>
      <c r="J18" s="271">
        <v>16</v>
      </c>
      <c r="K18" s="271">
        <v>466</v>
      </c>
      <c r="O18" s="26"/>
    </row>
    <row r="19" spans="3:15" ht="12.95" customHeight="1" x14ac:dyDescent="0.2">
      <c r="C19" s="41"/>
      <c r="D19" s="227"/>
      <c r="E19" s="356">
        <v>182105</v>
      </c>
      <c r="F19" s="490" t="s">
        <v>91</v>
      </c>
      <c r="G19" s="214">
        <v>156</v>
      </c>
      <c r="H19" s="214">
        <v>58</v>
      </c>
      <c r="I19" s="214">
        <v>1</v>
      </c>
      <c r="J19" s="214">
        <v>1</v>
      </c>
      <c r="K19" s="214">
        <v>60</v>
      </c>
    </row>
    <row r="20" spans="3:15" ht="12.95" customHeight="1" x14ac:dyDescent="0.2">
      <c r="C20" s="41"/>
      <c r="D20" s="209"/>
      <c r="E20" s="229"/>
      <c r="F20" s="490" t="s">
        <v>125</v>
      </c>
      <c r="G20" s="214">
        <v>222</v>
      </c>
      <c r="H20" s="214">
        <v>20</v>
      </c>
      <c r="I20" s="214">
        <v>7</v>
      </c>
      <c r="J20" s="214">
        <v>0</v>
      </c>
      <c r="K20" s="214">
        <v>27</v>
      </c>
    </row>
    <row r="21" spans="3:15" ht="15" customHeight="1" x14ac:dyDescent="0.2">
      <c r="C21" s="54"/>
      <c r="D21" s="201" t="s">
        <v>102</v>
      </c>
      <c r="E21" s="313">
        <v>12627</v>
      </c>
      <c r="F21" s="489">
        <v>12</v>
      </c>
      <c r="G21" s="214">
        <v>103</v>
      </c>
      <c r="H21" s="214">
        <v>3</v>
      </c>
      <c r="I21" s="214">
        <v>0</v>
      </c>
      <c r="J21" s="214">
        <v>0</v>
      </c>
      <c r="K21" s="214">
        <v>3</v>
      </c>
    </row>
    <row r="22" spans="3:15" ht="15" customHeight="1" x14ac:dyDescent="0.2">
      <c r="C22" s="54"/>
      <c r="D22" s="175" t="s">
        <v>18</v>
      </c>
      <c r="E22" s="313">
        <v>7873</v>
      </c>
      <c r="F22" s="489">
        <v>3</v>
      </c>
      <c r="G22" s="214" t="s">
        <v>122</v>
      </c>
      <c r="H22" s="214" t="s">
        <v>122</v>
      </c>
      <c r="I22" s="214" t="s">
        <v>122</v>
      </c>
      <c r="J22" s="214" t="s">
        <v>122</v>
      </c>
      <c r="K22" s="214" t="s">
        <v>122</v>
      </c>
    </row>
    <row r="23" spans="3:15" ht="15" customHeight="1" x14ac:dyDescent="0.2">
      <c r="C23" s="54"/>
      <c r="D23" s="175" t="s">
        <v>19</v>
      </c>
      <c r="E23" s="313">
        <v>6006</v>
      </c>
      <c r="F23" s="489">
        <v>8</v>
      </c>
      <c r="G23" s="271">
        <v>47</v>
      </c>
      <c r="H23" s="271">
        <v>15</v>
      </c>
      <c r="I23" s="271">
        <v>0</v>
      </c>
      <c r="J23" s="271">
        <v>0</v>
      </c>
      <c r="K23" s="271">
        <v>15</v>
      </c>
    </row>
    <row r="24" spans="3:15" ht="15" customHeight="1" x14ac:dyDescent="0.2">
      <c r="C24" s="54"/>
      <c r="D24" s="175" t="s">
        <v>20</v>
      </c>
      <c r="E24" s="313">
        <v>14918</v>
      </c>
      <c r="F24" s="491">
        <v>12.5</v>
      </c>
      <c r="G24" s="214">
        <v>110</v>
      </c>
      <c r="H24" s="215">
        <v>18</v>
      </c>
      <c r="I24" s="215">
        <v>2</v>
      </c>
      <c r="J24" s="271">
        <v>2</v>
      </c>
      <c r="K24" s="271">
        <v>22</v>
      </c>
      <c r="M24" s="61"/>
    </row>
    <row r="25" spans="3:15" ht="15" customHeight="1" x14ac:dyDescent="0.2">
      <c r="C25" s="54"/>
      <c r="D25" s="175" t="s">
        <v>22</v>
      </c>
      <c r="E25" s="313">
        <v>40502</v>
      </c>
      <c r="F25" s="489">
        <v>12</v>
      </c>
      <c r="G25" s="214">
        <v>81</v>
      </c>
      <c r="H25" s="215">
        <v>6</v>
      </c>
      <c r="I25" s="215">
        <v>3</v>
      </c>
      <c r="J25" s="271">
        <v>0</v>
      </c>
      <c r="K25" s="271">
        <v>9</v>
      </c>
    </row>
    <row r="26" spans="3:15" ht="15" customHeight="1" x14ac:dyDescent="0.2">
      <c r="C26" s="54"/>
      <c r="D26" s="175" t="s">
        <v>23</v>
      </c>
      <c r="E26" s="313">
        <v>16634</v>
      </c>
      <c r="F26" s="489">
        <v>48</v>
      </c>
      <c r="G26" s="214">
        <v>183</v>
      </c>
      <c r="H26" s="215">
        <v>25</v>
      </c>
      <c r="I26" s="215">
        <v>0</v>
      </c>
      <c r="J26" s="271">
        <v>0</v>
      </c>
      <c r="K26" s="271">
        <v>25</v>
      </c>
    </row>
    <row r="27" spans="3:15" ht="15" customHeight="1" x14ac:dyDescent="0.2">
      <c r="C27" s="54"/>
      <c r="D27" s="175" t="s">
        <v>25</v>
      </c>
      <c r="E27" s="313">
        <v>3775</v>
      </c>
      <c r="F27" s="489">
        <v>10</v>
      </c>
      <c r="G27" s="315" t="s">
        <v>122</v>
      </c>
      <c r="H27" s="315" t="s">
        <v>122</v>
      </c>
      <c r="I27" s="315" t="s">
        <v>122</v>
      </c>
      <c r="J27" s="315" t="s">
        <v>122</v>
      </c>
      <c r="K27" s="315" t="s">
        <v>122</v>
      </c>
    </row>
    <row r="28" spans="3:15" ht="15" customHeight="1" x14ac:dyDescent="0.2">
      <c r="C28" s="54"/>
      <c r="D28" s="175" t="s">
        <v>26</v>
      </c>
      <c r="E28" s="313">
        <v>4372</v>
      </c>
      <c r="F28" s="489">
        <v>8</v>
      </c>
      <c r="G28" s="214">
        <v>45</v>
      </c>
      <c r="H28" s="214">
        <v>15</v>
      </c>
      <c r="I28" s="214">
        <v>0</v>
      </c>
      <c r="J28" s="214">
        <v>0</v>
      </c>
      <c r="K28" s="214">
        <v>15</v>
      </c>
    </row>
    <row r="29" spans="3:15" ht="15" customHeight="1" x14ac:dyDescent="0.2">
      <c r="C29" s="54"/>
      <c r="D29" s="175" t="s">
        <v>118</v>
      </c>
      <c r="E29" s="313">
        <v>23320</v>
      </c>
      <c r="F29" s="489">
        <v>20</v>
      </c>
      <c r="G29" s="214">
        <v>91</v>
      </c>
      <c r="H29" s="214">
        <v>15</v>
      </c>
      <c r="I29" s="214">
        <v>2</v>
      </c>
      <c r="J29" s="214">
        <v>0</v>
      </c>
      <c r="K29" s="214">
        <v>17</v>
      </c>
    </row>
    <row r="30" spans="3:15" ht="15" customHeight="1" x14ac:dyDescent="0.2">
      <c r="C30" s="54"/>
      <c r="D30" s="175" t="s">
        <v>29</v>
      </c>
      <c r="E30" s="313">
        <v>23983</v>
      </c>
      <c r="F30" s="489">
        <v>16</v>
      </c>
      <c r="G30" s="214">
        <v>202</v>
      </c>
      <c r="H30" s="215">
        <v>46</v>
      </c>
      <c r="I30" s="214">
        <v>8</v>
      </c>
      <c r="J30" s="214">
        <v>5</v>
      </c>
      <c r="K30" s="214">
        <v>59</v>
      </c>
    </row>
    <row r="31" spans="3:15" ht="15" customHeight="1" x14ac:dyDescent="0.2">
      <c r="C31" s="54"/>
      <c r="D31" s="487" t="s">
        <v>201</v>
      </c>
      <c r="E31" s="313">
        <v>14421</v>
      </c>
      <c r="F31" s="489">
        <v>16</v>
      </c>
      <c r="G31" s="214">
        <v>50</v>
      </c>
      <c r="H31" s="215">
        <v>11</v>
      </c>
      <c r="I31" s="214" t="s">
        <v>122</v>
      </c>
      <c r="J31" s="271">
        <v>0</v>
      </c>
      <c r="K31" s="271">
        <v>11</v>
      </c>
    </row>
    <row r="32" spans="3:15" ht="15" customHeight="1" x14ac:dyDescent="0.2">
      <c r="C32" s="54"/>
      <c r="D32" s="175" t="s">
        <v>31</v>
      </c>
      <c r="E32" s="357">
        <v>2075</v>
      </c>
      <c r="F32" s="489">
        <v>2</v>
      </c>
      <c r="G32" s="214">
        <v>24</v>
      </c>
      <c r="H32" s="214">
        <v>1</v>
      </c>
      <c r="I32" s="214">
        <v>0</v>
      </c>
      <c r="J32" s="214">
        <v>0</v>
      </c>
      <c r="K32" s="214">
        <v>1</v>
      </c>
    </row>
    <row r="33" spans="1:13" ht="15" customHeight="1" x14ac:dyDescent="0.2">
      <c r="C33" s="54"/>
      <c r="D33" s="226" t="s">
        <v>55</v>
      </c>
      <c r="E33" s="358">
        <v>2029</v>
      </c>
      <c r="F33" s="492">
        <v>4</v>
      </c>
      <c r="G33" s="358">
        <v>47</v>
      </c>
      <c r="H33" s="214">
        <v>6</v>
      </c>
      <c r="I33" s="214">
        <v>2</v>
      </c>
      <c r="J33" s="214">
        <v>2</v>
      </c>
      <c r="K33" s="214">
        <v>10</v>
      </c>
      <c r="M33" s="342"/>
    </row>
    <row r="34" spans="1:13" ht="15" customHeight="1" x14ac:dyDescent="0.2">
      <c r="C34" s="113"/>
      <c r="D34" s="368" t="s">
        <v>50</v>
      </c>
      <c r="E34" s="495">
        <v>15028</v>
      </c>
      <c r="F34" s="496">
        <v>20</v>
      </c>
      <c r="G34" s="336" t="s">
        <v>122</v>
      </c>
      <c r="H34" s="336" t="s">
        <v>122</v>
      </c>
      <c r="I34" s="336" t="s">
        <v>122</v>
      </c>
      <c r="J34" s="336" t="s">
        <v>122</v>
      </c>
      <c r="K34" s="336" t="s">
        <v>122</v>
      </c>
    </row>
    <row r="35" spans="1:13" ht="15" customHeight="1" x14ac:dyDescent="0.2">
      <c r="C35" s="41"/>
      <c r="D35" s="487" t="s">
        <v>200</v>
      </c>
      <c r="E35" s="488">
        <v>17752</v>
      </c>
      <c r="F35" s="492" t="s">
        <v>199</v>
      </c>
      <c r="G35" s="214">
        <v>94</v>
      </c>
      <c r="H35" s="214">
        <v>12</v>
      </c>
      <c r="I35" s="214">
        <v>0</v>
      </c>
      <c r="J35" s="214">
        <v>0</v>
      </c>
      <c r="K35" s="214">
        <v>12</v>
      </c>
    </row>
    <row r="36" spans="1:13" ht="15" customHeight="1" x14ac:dyDescent="0.2">
      <c r="C36" s="41"/>
      <c r="D36" s="201" t="s">
        <v>52</v>
      </c>
      <c r="E36" s="311">
        <v>11722</v>
      </c>
      <c r="F36" s="493">
        <v>40</v>
      </c>
      <c r="G36" s="214">
        <v>138</v>
      </c>
      <c r="H36" s="215">
        <v>13</v>
      </c>
      <c r="I36" s="214">
        <v>1</v>
      </c>
      <c r="J36" s="271">
        <v>2</v>
      </c>
      <c r="K36" s="271">
        <v>16</v>
      </c>
    </row>
    <row r="37" spans="1:13" ht="15" customHeight="1" x14ac:dyDescent="0.2">
      <c r="C37" s="41"/>
      <c r="D37" s="201" t="s">
        <v>76</v>
      </c>
      <c r="E37" s="313">
        <v>1028</v>
      </c>
      <c r="F37" s="489">
        <v>8</v>
      </c>
      <c r="G37" s="214">
        <v>7</v>
      </c>
      <c r="H37" s="215">
        <v>1</v>
      </c>
      <c r="I37" s="215">
        <v>2</v>
      </c>
      <c r="J37" s="271">
        <v>0</v>
      </c>
      <c r="K37" s="271">
        <v>3</v>
      </c>
    </row>
    <row r="38" spans="1:13" ht="15" customHeight="1" x14ac:dyDescent="0.2">
      <c r="C38" s="41"/>
      <c r="D38" s="202" t="s">
        <v>119</v>
      </c>
      <c r="E38" s="312">
        <v>30290</v>
      </c>
      <c r="F38" s="489">
        <v>24</v>
      </c>
      <c r="G38" s="315" t="s">
        <v>122</v>
      </c>
      <c r="H38" s="315" t="s">
        <v>122</v>
      </c>
      <c r="I38" s="315" t="s">
        <v>122</v>
      </c>
      <c r="J38" s="315" t="s">
        <v>122</v>
      </c>
      <c r="K38" s="315" t="s">
        <v>122</v>
      </c>
    </row>
    <row r="39" spans="1:13" ht="15" customHeight="1" x14ac:dyDescent="0.2">
      <c r="C39" s="41"/>
      <c r="D39" s="202" t="s">
        <v>99</v>
      </c>
      <c r="E39" s="313">
        <v>12568</v>
      </c>
      <c r="F39" s="491">
        <v>5.5</v>
      </c>
      <c r="G39" s="214">
        <v>28</v>
      </c>
      <c r="H39" s="214">
        <v>6</v>
      </c>
      <c r="I39" s="214">
        <v>0</v>
      </c>
      <c r="J39" s="214">
        <v>1</v>
      </c>
      <c r="K39" s="214">
        <v>7</v>
      </c>
    </row>
    <row r="40" spans="1:13" ht="15" customHeight="1" x14ac:dyDescent="0.2">
      <c r="C40" s="40"/>
      <c r="D40" s="176" t="s">
        <v>202</v>
      </c>
      <c r="E40" s="314">
        <v>20802</v>
      </c>
      <c r="F40" s="494">
        <v>16</v>
      </c>
      <c r="G40" s="418">
        <v>42</v>
      </c>
      <c r="H40" s="418">
        <v>2</v>
      </c>
      <c r="I40" s="418">
        <v>0</v>
      </c>
      <c r="J40" s="418">
        <v>0</v>
      </c>
      <c r="K40" s="418">
        <v>2</v>
      </c>
    </row>
    <row r="41" spans="1:13" s="79" customFormat="1" ht="15.75" customHeight="1" x14ac:dyDescent="0.2">
      <c r="A41" s="1"/>
      <c r="B41" s="1"/>
      <c r="C41" s="171" t="s">
        <v>61</v>
      </c>
      <c r="D41" s="80"/>
      <c r="F41" s="81"/>
    </row>
    <row r="42" spans="1:13" s="79" customFormat="1" ht="15.75" customHeight="1" x14ac:dyDescent="0.2">
      <c r="A42" s="1"/>
      <c r="B42" s="1"/>
      <c r="C42" s="141" t="s">
        <v>62</v>
      </c>
      <c r="D42" s="80"/>
      <c r="F42" s="81"/>
    </row>
    <row r="43" spans="1:13" s="79" customFormat="1" ht="20.25" customHeight="1" x14ac:dyDescent="0.2">
      <c r="A43" s="1"/>
      <c r="B43" s="1"/>
      <c r="C43" s="141"/>
      <c r="D43" s="80"/>
      <c r="F43" s="81"/>
    </row>
    <row r="44" spans="1:13" s="79" customFormat="1" ht="20.25" customHeight="1" x14ac:dyDescent="0.2">
      <c r="A44" s="1"/>
      <c r="B44" s="1"/>
      <c r="D44" s="80"/>
      <c r="F44" s="81"/>
    </row>
    <row r="45" spans="1:13" s="79" customFormat="1" ht="15.75" customHeight="1" x14ac:dyDescent="0.2">
      <c r="A45" s="1"/>
      <c r="B45" s="1"/>
      <c r="C45" s="362"/>
      <c r="D45" s="412"/>
      <c r="E45" s="413"/>
      <c r="F45" s="414"/>
      <c r="G45" s="413"/>
      <c r="H45" s="413"/>
      <c r="I45" s="413"/>
      <c r="J45" s="413"/>
      <c r="K45" s="413"/>
    </row>
    <row r="46" spans="1:13" s="79" customFormat="1" ht="15.75" customHeight="1" x14ac:dyDescent="0.2">
      <c r="A46" s="1"/>
      <c r="B46" s="152"/>
      <c r="C46" s="141"/>
      <c r="D46" s="146"/>
      <c r="E46" s="147"/>
      <c r="F46" s="148"/>
      <c r="G46" s="147"/>
      <c r="H46" s="147"/>
      <c r="I46" s="147"/>
      <c r="J46" s="147"/>
      <c r="K46" s="147"/>
    </row>
    <row r="47" spans="1:13" s="79" customFormat="1" ht="15.75" customHeight="1" x14ac:dyDescent="0.2">
      <c r="A47" s="1"/>
      <c r="B47" s="152"/>
      <c r="C47" s="141"/>
      <c r="D47" s="146"/>
      <c r="E47" s="147"/>
      <c r="F47" s="148"/>
      <c r="G47" s="147"/>
      <c r="H47" s="147"/>
      <c r="I47" s="147"/>
      <c r="J47" s="147"/>
      <c r="K47" s="147"/>
    </row>
    <row r="48" spans="1:13" s="79" customFormat="1" ht="15.75" customHeight="1" x14ac:dyDescent="0.2">
      <c r="A48" s="1"/>
      <c r="B48" s="152"/>
      <c r="C48" s="171"/>
      <c r="D48" s="18"/>
      <c r="E48" s="18"/>
      <c r="F48" s="18"/>
      <c r="G48" s="18"/>
      <c r="H48" s="18"/>
      <c r="I48" s="18"/>
      <c r="J48" s="18"/>
    </row>
    <row r="49" spans="1:18" s="79" customFormat="1" ht="15.75" customHeight="1" x14ac:dyDescent="0.2">
      <c r="A49" s="1"/>
      <c r="B49" s="152"/>
      <c r="C49" s="171"/>
      <c r="D49" s="18"/>
      <c r="E49" s="18"/>
      <c r="F49" s="18"/>
      <c r="G49" s="18"/>
      <c r="H49" s="18"/>
      <c r="I49" s="18"/>
      <c r="J49" s="18"/>
    </row>
    <row r="50" spans="1:18" s="79" customFormat="1" ht="15.75" customHeight="1" x14ac:dyDescent="0.2">
      <c r="A50" s="1"/>
      <c r="B50" s="152"/>
      <c r="C50" s="171"/>
      <c r="D50" s="18"/>
      <c r="E50" s="18"/>
      <c r="F50" s="18"/>
      <c r="G50" s="18"/>
      <c r="H50" s="18"/>
      <c r="I50" s="18"/>
      <c r="J50" s="18"/>
    </row>
    <row r="51" spans="1:18" s="79" customFormat="1" ht="15.75" customHeight="1" x14ac:dyDescent="0.2">
      <c r="A51" s="1"/>
      <c r="B51" s="152"/>
      <c r="C51" s="118"/>
      <c r="D51" s="119"/>
      <c r="E51" s="119"/>
      <c r="F51" s="119"/>
      <c r="G51" s="119"/>
      <c r="H51" s="119"/>
      <c r="I51" s="119"/>
      <c r="J51" s="119"/>
      <c r="K51" s="173"/>
    </row>
    <row r="52" spans="1:18" ht="15.95" customHeight="1" x14ac:dyDescent="0.2">
      <c r="B52" s="152"/>
      <c r="C52" s="18"/>
      <c r="D52" s="18"/>
      <c r="E52" s="18"/>
      <c r="F52" s="18"/>
      <c r="G52" s="18"/>
    </row>
    <row r="53" spans="1:18" ht="15.75" customHeight="1" x14ac:dyDescent="0.2">
      <c r="B53" s="152"/>
      <c r="C53" s="18"/>
      <c r="D53" s="18"/>
      <c r="E53" s="18"/>
      <c r="F53" s="18"/>
      <c r="G53" s="18"/>
    </row>
    <row r="54" spans="1:18" ht="6.75" customHeight="1" x14ac:dyDescent="0.2">
      <c r="B54" s="152"/>
      <c r="C54" s="119"/>
      <c r="D54" s="119"/>
      <c r="E54" s="119"/>
      <c r="F54" s="119"/>
      <c r="G54" s="119"/>
      <c r="H54" s="119"/>
      <c r="I54" s="119"/>
      <c r="J54" s="119"/>
      <c r="K54" s="18"/>
    </row>
    <row r="55" spans="1:18" ht="15" customHeight="1" x14ac:dyDescent="0.2">
      <c r="B55" s="152"/>
      <c r="C55" s="53"/>
      <c r="D55" s="52"/>
      <c r="E55" s="113"/>
      <c r="F55" s="503" t="s">
        <v>117</v>
      </c>
      <c r="G55" s="160"/>
      <c r="H55" s="504"/>
      <c r="I55" s="504"/>
      <c r="J55" s="505"/>
      <c r="K55" s="20"/>
    </row>
    <row r="56" spans="1:18" ht="37.5" customHeight="1" x14ac:dyDescent="0.2">
      <c r="B56" s="152"/>
      <c r="C56" s="33"/>
      <c r="D56" s="367"/>
      <c r="E56" s="169"/>
      <c r="F56" s="340" t="s">
        <v>107</v>
      </c>
      <c r="G56" s="340" t="s">
        <v>108</v>
      </c>
      <c r="H56" s="340" t="s">
        <v>109</v>
      </c>
      <c r="I56" s="340" t="s">
        <v>110</v>
      </c>
      <c r="J56" s="422" t="s">
        <v>111</v>
      </c>
      <c r="K56" s="20"/>
      <c r="P56" s="270"/>
      <c r="Q56" s="270"/>
      <c r="R56" s="270"/>
    </row>
    <row r="57" spans="1:18" ht="15.75" customHeight="1" x14ac:dyDescent="0.2">
      <c r="B57" s="152"/>
      <c r="C57" s="54"/>
      <c r="D57" s="368" t="s">
        <v>152</v>
      </c>
      <c r="E57" s="360">
        <v>8</v>
      </c>
      <c r="F57" s="336">
        <v>37.5</v>
      </c>
      <c r="G57" s="336">
        <v>0</v>
      </c>
      <c r="H57" s="336">
        <v>100</v>
      </c>
      <c r="I57" s="336">
        <v>0</v>
      </c>
      <c r="J57" s="336">
        <v>0</v>
      </c>
      <c r="K57" s="61"/>
      <c r="P57" s="270"/>
      <c r="Q57" s="270"/>
      <c r="R57" s="270"/>
    </row>
    <row r="58" spans="1:18" ht="15.75" customHeight="1" x14ac:dyDescent="0.2">
      <c r="B58" s="152"/>
      <c r="C58" s="41"/>
      <c r="D58" s="201" t="s">
        <v>11</v>
      </c>
      <c r="E58" s="224">
        <v>5</v>
      </c>
      <c r="F58" s="315">
        <v>20</v>
      </c>
      <c r="G58" s="315">
        <v>20</v>
      </c>
      <c r="H58" s="315">
        <v>80</v>
      </c>
      <c r="I58" s="315">
        <v>0</v>
      </c>
      <c r="J58" s="315">
        <v>0</v>
      </c>
    </row>
    <row r="59" spans="1:18" ht="15.75" customHeight="1" x14ac:dyDescent="0.2">
      <c r="B59" s="152"/>
      <c r="C59" s="41"/>
      <c r="D59" s="174" t="s">
        <v>92</v>
      </c>
      <c r="E59" s="225">
        <v>88</v>
      </c>
      <c r="F59" s="315">
        <v>22.7</v>
      </c>
      <c r="G59" s="315">
        <v>1.1000000000000001</v>
      </c>
      <c r="H59" s="315">
        <v>95.5</v>
      </c>
      <c r="I59" s="315">
        <v>3.4</v>
      </c>
      <c r="J59" s="315">
        <v>0</v>
      </c>
      <c r="L59" s="61"/>
      <c r="M59" s="61"/>
      <c r="N59" s="61"/>
    </row>
    <row r="60" spans="1:18" ht="15.75" customHeight="1" x14ac:dyDescent="0.2">
      <c r="B60" s="152"/>
      <c r="C60" s="41"/>
      <c r="D60" s="201" t="s">
        <v>13</v>
      </c>
      <c r="E60" s="224">
        <v>43</v>
      </c>
      <c r="F60" s="315">
        <v>25.6</v>
      </c>
      <c r="G60" s="315">
        <v>0</v>
      </c>
      <c r="H60" s="315">
        <v>95.3</v>
      </c>
      <c r="I60" s="315">
        <v>4.7</v>
      </c>
      <c r="J60" s="315">
        <v>2.2999999999999998</v>
      </c>
      <c r="L60" s="268"/>
      <c r="M60" s="269"/>
      <c r="N60" s="269"/>
    </row>
    <row r="61" spans="1:18" ht="15.75" customHeight="1" x14ac:dyDescent="0.2">
      <c r="B61" s="152"/>
      <c r="C61" s="41"/>
      <c r="D61" s="203"/>
      <c r="E61" s="212" t="s">
        <v>203</v>
      </c>
      <c r="F61" s="315">
        <v>32.6</v>
      </c>
      <c r="G61" s="315">
        <v>0</v>
      </c>
      <c r="H61" s="315">
        <v>82.6</v>
      </c>
      <c r="I61" s="315">
        <v>13</v>
      </c>
      <c r="J61" s="315">
        <v>0</v>
      </c>
      <c r="L61" s="269"/>
      <c r="M61" s="269"/>
      <c r="N61" s="269"/>
    </row>
    <row r="62" spans="1:18" ht="15.75" customHeight="1" x14ac:dyDescent="0.2">
      <c r="B62" s="152"/>
      <c r="C62" s="41"/>
      <c r="D62" s="335"/>
      <c r="E62" s="212" t="s">
        <v>205</v>
      </c>
      <c r="F62" s="315">
        <v>33.299999999999997</v>
      </c>
      <c r="G62" s="315">
        <v>0</v>
      </c>
      <c r="H62" s="315">
        <v>95.2</v>
      </c>
      <c r="I62" s="315">
        <v>4.8</v>
      </c>
      <c r="J62" s="315">
        <v>0</v>
      </c>
      <c r="L62" s="341"/>
      <c r="M62" s="61"/>
      <c r="N62" s="61"/>
    </row>
    <row r="63" spans="1:18" ht="15.75" customHeight="1" x14ac:dyDescent="0.2">
      <c r="B63" s="152"/>
      <c r="C63" s="41"/>
      <c r="D63" s="204"/>
      <c r="E63" s="212" t="s">
        <v>204</v>
      </c>
      <c r="F63" s="337">
        <v>36.4</v>
      </c>
      <c r="G63" s="315">
        <v>0</v>
      </c>
      <c r="H63" s="337">
        <v>81.8</v>
      </c>
      <c r="I63" s="337">
        <v>18.2</v>
      </c>
      <c r="J63" s="315">
        <v>0</v>
      </c>
      <c r="K63" s="149"/>
      <c r="L63" s="149"/>
    </row>
    <row r="64" spans="1:18" ht="15.75" customHeight="1" x14ac:dyDescent="0.2">
      <c r="B64" s="152"/>
      <c r="C64" s="41"/>
      <c r="D64" s="204" t="s">
        <v>17</v>
      </c>
      <c r="E64" s="225">
        <v>3</v>
      </c>
      <c r="F64" s="315">
        <v>0</v>
      </c>
      <c r="G64" s="315">
        <v>0</v>
      </c>
      <c r="H64" s="315">
        <v>100</v>
      </c>
      <c r="I64" s="315">
        <v>0</v>
      </c>
      <c r="J64" s="315">
        <v>0</v>
      </c>
      <c r="K64" s="149"/>
      <c r="L64" s="149"/>
    </row>
    <row r="65" spans="2:12" ht="15.75" customHeight="1" x14ac:dyDescent="0.2">
      <c r="B65" s="152"/>
      <c r="C65" s="41"/>
      <c r="D65" s="409" t="s">
        <v>18</v>
      </c>
      <c r="E65" s="225" t="s">
        <v>122</v>
      </c>
      <c r="F65" s="315" t="s">
        <v>122</v>
      </c>
      <c r="G65" s="315" t="s">
        <v>122</v>
      </c>
      <c r="H65" s="315" t="s">
        <v>122</v>
      </c>
      <c r="I65" s="315" t="s">
        <v>122</v>
      </c>
      <c r="J65" s="315" t="s">
        <v>122</v>
      </c>
    </row>
    <row r="66" spans="2:12" ht="15.75" customHeight="1" x14ac:dyDescent="0.2">
      <c r="B66" s="152"/>
      <c r="C66" s="41"/>
      <c r="D66" s="175" t="s">
        <v>19</v>
      </c>
      <c r="E66" s="225">
        <v>7</v>
      </c>
      <c r="F66" s="315">
        <v>28.6</v>
      </c>
      <c r="G66" s="315">
        <v>0</v>
      </c>
      <c r="H66" s="315">
        <v>85.7</v>
      </c>
      <c r="I66" s="315">
        <v>14.3</v>
      </c>
      <c r="J66" s="315">
        <v>0</v>
      </c>
    </row>
    <row r="67" spans="2:12" ht="15.75" customHeight="1" x14ac:dyDescent="0.2">
      <c r="B67" s="152"/>
      <c r="C67" s="41"/>
      <c r="D67" s="175" t="s">
        <v>20</v>
      </c>
      <c r="E67" s="218">
        <v>7</v>
      </c>
      <c r="F67" s="315">
        <v>42.9</v>
      </c>
      <c r="G67" s="315">
        <v>0</v>
      </c>
      <c r="H67" s="315">
        <v>100</v>
      </c>
      <c r="I67" s="315">
        <v>0</v>
      </c>
      <c r="J67" s="315">
        <v>0</v>
      </c>
    </row>
    <row r="68" spans="2:12" ht="15.75" customHeight="1" x14ac:dyDescent="0.2">
      <c r="B68" s="152"/>
      <c r="C68" s="41"/>
      <c r="D68" s="175" t="s">
        <v>22</v>
      </c>
      <c r="E68" s="225">
        <v>6</v>
      </c>
      <c r="F68" s="315">
        <v>50</v>
      </c>
      <c r="G68" s="315">
        <v>0</v>
      </c>
      <c r="H68" s="315">
        <v>83.3</v>
      </c>
      <c r="I68" s="315">
        <v>16.7</v>
      </c>
      <c r="J68" s="315">
        <v>0</v>
      </c>
    </row>
    <row r="69" spans="2:12" ht="15.75" customHeight="1" x14ac:dyDescent="0.2">
      <c r="B69" s="152"/>
      <c r="C69" s="41"/>
      <c r="D69" s="175" t="s">
        <v>23</v>
      </c>
      <c r="E69" s="216">
        <v>15</v>
      </c>
      <c r="F69" s="315">
        <v>0</v>
      </c>
      <c r="G69" s="315">
        <v>0</v>
      </c>
      <c r="H69" s="315">
        <v>86.7</v>
      </c>
      <c r="I69" s="315">
        <v>13.3</v>
      </c>
      <c r="J69" s="315">
        <v>0</v>
      </c>
    </row>
    <row r="70" spans="2:12" ht="15.75" customHeight="1" x14ac:dyDescent="0.2">
      <c r="B70" s="152"/>
      <c r="C70" s="41"/>
      <c r="D70" s="175" t="s">
        <v>25</v>
      </c>
      <c r="E70" s="225" t="s">
        <v>122</v>
      </c>
      <c r="F70" s="315" t="s">
        <v>122</v>
      </c>
      <c r="G70" s="315" t="s">
        <v>122</v>
      </c>
      <c r="H70" s="315" t="s">
        <v>122</v>
      </c>
      <c r="I70" s="315" t="s">
        <v>122</v>
      </c>
      <c r="J70" s="315" t="s">
        <v>122</v>
      </c>
    </row>
    <row r="71" spans="2:12" ht="15.75" customHeight="1" x14ac:dyDescent="0.2">
      <c r="B71" s="152"/>
      <c r="C71" s="41"/>
      <c r="D71" s="175" t="s">
        <v>26</v>
      </c>
      <c r="E71" s="225">
        <v>7</v>
      </c>
      <c r="F71" s="315">
        <v>28.6</v>
      </c>
      <c r="G71" s="315">
        <v>0</v>
      </c>
      <c r="H71" s="315">
        <v>85.7</v>
      </c>
      <c r="I71" s="315">
        <v>14.3</v>
      </c>
      <c r="J71" s="315">
        <v>0</v>
      </c>
    </row>
    <row r="72" spans="2:12" ht="15.75" customHeight="1" x14ac:dyDescent="0.2">
      <c r="B72" s="152"/>
      <c r="C72" s="41"/>
      <c r="D72" s="175" t="s">
        <v>28</v>
      </c>
      <c r="E72" s="217">
        <v>15</v>
      </c>
      <c r="F72" s="315">
        <v>26.7</v>
      </c>
      <c r="G72" s="315">
        <v>0</v>
      </c>
      <c r="H72" s="315">
        <v>100</v>
      </c>
      <c r="I72" s="315">
        <v>0</v>
      </c>
      <c r="J72" s="315">
        <v>0</v>
      </c>
    </row>
    <row r="73" spans="2:12" ht="15.75" customHeight="1" x14ac:dyDescent="0.2">
      <c r="B73" s="152"/>
      <c r="C73" s="41"/>
      <c r="D73" s="175" t="s">
        <v>29</v>
      </c>
      <c r="E73" s="218">
        <v>37</v>
      </c>
      <c r="F73" s="315">
        <v>32.4</v>
      </c>
      <c r="G73" s="315">
        <v>0</v>
      </c>
      <c r="H73" s="315">
        <v>89.2</v>
      </c>
      <c r="I73" s="315">
        <v>10.8</v>
      </c>
      <c r="J73" s="315">
        <v>0</v>
      </c>
    </row>
    <row r="74" spans="2:12" ht="15.75" customHeight="1" x14ac:dyDescent="0.2">
      <c r="B74" s="152"/>
      <c r="C74" s="41"/>
      <c r="D74" s="175" t="s">
        <v>30</v>
      </c>
      <c r="E74" s="219">
        <v>11</v>
      </c>
      <c r="F74" s="315">
        <v>45.5</v>
      </c>
      <c r="G74" s="315">
        <v>0</v>
      </c>
      <c r="H74" s="315">
        <v>100</v>
      </c>
      <c r="I74" s="315">
        <v>0</v>
      </c>
      <c r="J74" s="315">
        <v>0</v>
      </c>
    </row>
    <row r="75" spans="2:12" ht="15.75" customHeight="1" x14ac:dyDescent="0.2">
      <c r="B75" s="152"/>
      <c r="C75" s="41"/>
      <c r="D75" s="175" t="s">
        <v>31</v>
      </c>
      <c r="E75" s="225">
        <v>0</v>
      </c>
      <c r="F75" s="315" t="s">
        <v>8</v>
      </c>
      <c r="G75" s="315" t="s">
        <v>8</v>
      </c>
      <c r="H75" s="315" t="s">
        <v>8</v>
      </c>
      <c r="I75" s="315" t="s">
        <v>8</v>
      </c>
      <c r="J75" s="315" t="s">
        <v>8</v>
      </c>
    </row>
    <row r="76" spans="2:12" ht="15.75" customHeight="1" x14ac:dyDescent="0.2">
      <c r="B76" s="152"/>
      <c r="C76" s="41"/>
      <c r="D76" s="410" t="s">
        <v>55</v>
      </c>
      <c r="E76" s="262">
        <v>2</v>
      </c>
      <c r="F76" s="361" t="s">
        <v>122</v>
      </c>
      <c r="G76" s="361" t="s">
        <v>122</v>
      </c>
      <c r="H76" s="361" t="s">
        <v>122</v>
      </c>
      <c r="I76" s="361" t="s">
        <v>122</v>
      </c>
      <c r="J76" s="361" t="s">
        <v>122</v>
      </c>
    </row>
    <row r="77" spans="2:12" ht="15.75" customHeight="1" x14ac:dyDescent="0.2">
      <c r="B77" s="152"/>
      <c r="C77" s="113"/>
      <c r="D77" s="209" t="s">
        <v>50</v>
      </c>
      <c r="E77" s="344" t="s">
        <v>122</v>
      </c>
      <c r="F77" s="339" t="s">
        <v>122</v>
      </c>
      <c r="G77" s="339" t="s">
        <v>122</v>
      </c>
      <c r="H77" s="339" t="s">
        <v>122</v>
      </c>
      <c r="I77" s="339" t="s">
        <v>122</v>
      </c>
      <c r="J77" s="339" t="s">
        <v>122</v>
      </c>
      <c r="L77" s="342"/>
    </row>
    <row r="78" spans="2:12" ht="15.75" customHeight="1" x14ac:dyDescent="0.2">
      <c r="B78" s="152"/>
      <c r="C78" s="41"/>
      <c r="D78" s="416" t="s">
        <v>206</v>
      </c>
      <c r="E78" s="344" t="s">
        <v>122</v>
      </c>
      <c r="F78" s="315" t="s">
        <v>122</v>
      </c>
      <c r="G78" s="315" t="s">
        <v>122</v>
      </c>
      <c r="H78" s="315" t="s">
        <v>122</v>
      </c>
      <c r="I78" s="315" t="s">
        <v>122</v>
      </c>
      <c r="J78" s="315" t="s">
        <v>122</v>
      </c>
      <c r="L78" s="342"/>
    </row>
    <row r="79" spans="2:12" ht="15.75" customHeight="1" x14ac:dyDescent="0.2">
      <c r="B79" s="152"/>
      <c r="C79" s="41"/>
      <c r="D79" s="201" t="s">
        <v>52</v>
      </c>
      <c r="E79" s="220">
        <v>13</v>
      </c>
      <c r="F79" s="315">
        <v>30.8</v>
      </c>
      <c r="G79" s="315">
        <v>0</v>
      </c>
      <c r="H79" s="315">
        <v>92.3</v>
      </c>
      <c r="I79" s="315">
        <v>7.7</v>
      </c>
      <c r="J79" s="315">
        <v>0</v>
      </c>
    </row>
    <row r="80" spans="2:12" ht="15.75" customHeight="1" x14ac:dyDescent="0.2">
      <c r="B80" s="152"/>
      <c r="C80" s="41"/>
      <c r="D80" s="201" t="s">
        <v>76</v>
      </c>
      <c r="E80" s="220">
        <v>1</v>
      </c>
      <c r="F80" s="315">
        <v>0</v>
      </c>
      <c r="G80" s="315">
        <v>0</v>
      </c>
      <c r="H80" s="315">
        <v>100</v>
      </c>
      <c r="I80" s="315">
        <v>0</v>
      </c>
      <c r="J80" s="315">
        <v>0</v>
      </c>
    </row>
    <row r="81" spans="2:17" ht="15.75" customHeight="1" x14ac:dyDescent="0.2">
      <c r="B81" s="152"/>
      <c r="C81" s="41"/>
      <c r="D81" s="202" t="s">
        <v>51</v>
      </c>
      <c r="E81" s="225" t="s">
        <v>122</v>
      </c>
      <c r="F81" s="315" t="s">
        <v>122</v>
      </c>
      <c r="G81" s="315" t="s">
        <v>122</v>
      </c>
      <c r="H81" s="315" t="s">
        <v>122</v>
      </c>
      <c r="I81" s="315" t="s">
        <v>122</v>
      </c>
      <c r="J81" s="315" t="s">
        <v>122</v>
      </c>
    </row>
    <row r="82" spans="2:17" ht="15.75" customHeight="1" x14ac:dyDescent="0.2">
      <c r="B82" s="152"/>
      <c r="C82" s="41"/>
      <c r="D82" s="201" t="s">
        <v>99</v>
      </c>
      <c r="E82" s="220">
        <v>6</v>
      </c>
      <c r="F82" s="338">
        <v>50</v>
      </c>
      <c r="G82" s="338">
        <v>0</v>
      </c>
      <c r="H82" s="338">
        <v>100</v>
      </c>
      <c r="I82" s="338">
        <v>0</v>
      </c>
      <c r="J82" s="338">
        <v>0</v>
      </c>
    </row>
    <row r="83" spans="2:17" ht="15.75" customHeight="1" x14ac:dyDescent="0.2">
      <c r="B83" s="152"/>
      <c r="C83" s="40"/>
      <c r="D83" s="176" t="s">
        <v>133</v>
      </c>
      <c r="E83" s="262">
        <v>2</v>
      </c>
      <c r="F83" s="361">
        <v>0</v>
      </c>
      <c r="G83" s="361">
        <v>0</v>
      </c>
      <c r="H83" s="361">
        <v>50</v>
      </c>
      <c r="I83" s="361">
        <v>50</v>
      </c>
      <c r="J83" s="361">
        <v>0</v>
      </c>
    </row>
    <row r="84" spans="2:17" ht="15.75" customHeight="1" x14ac:dyDescent="0.2">
      <c r="B84" s="152"/>
      <c r="C84" s="171" t="s">
        <v>95</v>
      </c>
      <c r="D84" s="200"/>
    </row>
    <row r="85" spans="2:17" ht="15.75" customHeight="1" x14ac:dyDescent="0.2">
      <c r="B85" s="152"/>
      <c r="C85" s="141" t="s">
        <v>62</v>
      </c>
      <c r="D85" s="116"/>
    </row>
    <row r="86" spans="2:17" ht="15.75" customHeight="1" x14ac:dyDescent="0.2">
      <c r="B86" s="152"/>
      <c r="C86" s="141"/>
      <c r="D86" s="116"/>
    </row>
    <row r="87" spans="2:17" ht="15.75" customHeight="1" x14ac:dyDescent="0.2">
      <c r="B87" s="152"/>
      <c r="C87" s="141"/>
      <c r="D87" s="116"/>
    </row>
    <row r="88" spans="2:17" ht="15.75" customHeight="1" x14ac:dyDescent="0.2">
      <c r="B88" s="152"/>
      <c r="C88" s="141"/>
      <c r="D88" s="116"/>
    </row>
    <row r="89" spans="2:17" ht="15.75" customHeight="1" x14ac:dyDescent="0.2">
      <c r="B89" s="152"/>
      <c r="C89" s="141"/>
      <c r="D89" s="116"/>
    </row>
    <row r="90" spans="2:17" ht="18.75" customHeight="1" x14ac:dyDescent="0.2">
      <c r="B90" s="152"/>
      <c r="C90" s="362"/>
      <c r="D90" s="347"/>
      <c r="E90" s="348"/>
      <c r="F90" s="348"/>
      <c r="G90" s="348"/>
      <c r="H90" s="348"/>
      <c r="I90" s="348"/>
      <c r="J90" s="348"/>
      <c r="K90" s="348"/>
    </row>
    <row r="91" spans="2:17" ht="18.75" customHeight="1" x14ac:dyDescent="0.2">
      <c r="B91" s="152"/>
      <c r="C91" s="359"/>
      <c r="D91" s="247"/>
      <c r="E91" s="119"/>
      <c r="F91" s="119"/>
      <c r="G91" s="119"/>
      <c r="H91" s="119"/>
      <c r="I91" s="119"/>
      <c r="J91" s="119"/>
      <c r="K91" s="119"/>
      <c r="L91" s="18"/>
      <c r="M91" s="18"/>
      <c r="N91" s="18"/>
      <c r="O91" s="18"/>
      <c r="P91" s="18"/>
      <c r="Q91" s="18"/>
    </row>
    <row r="92" spans="2:17" ht="6" customHeight="1" x14ac:dyDescent="0.2">
      <c r="B92" s="152"/>
      <c r="C92" s="141"/>
      <c r="D92" s="42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pans="2:17" ht="15.95" customHeight="1" x14ac:dyDescent="0.2">
      <c r="B93" s="152"/>
      <c r="C93" s="141"/>
      <c r="D93" s="64"/>
      <c r="L93" s="18"/>
      <c r="M93" s="18"/>
      <c r="N93" s="18"/>
      <c r="O93" s="18"/>
      <c r="P93" s="18"/>
      <c r="Q93" s="18"/>
    </row>
    <row r="94" spans="2:17" ht="15.95" customHeight="1" x14ac:dyDescent="0.2">
      <c r="B94" s="152"/>
      <c r="C94" s="141"/>
      <c r="D94" s="64"/>
      <c r="L94" s="18"/>
      <c r="M94" s="18"/>
      <c r="N94" s="18"/>
      <c r="O94" s="18"/>
      <c r="P94" s="18"/>
      <c r="Q94" s="18"/>
    </row>
    <row r="95" spans="2:17" ht="6.95" customHeight="1" x14ac:dyDescent="0.2">
      <c r="B95" s="152"/>
      <c r="C95" s="171"/>
      <c r="D95" s="64"/>
      <c r="F95" s="119"/>
      <c r="G95" s="119"/>
      <c r="H95" s="119"/>
      <c r="I95" s="119"/>
      <c r="K95" s="18"/>
      <c r="L95" s="18"/>
      <c r="M95" s="18"/>
      <c r="N95" s="18"/>
      <c r="O95" s="18"/>
      <c r="P95" s="18"/>
      <c r="Q95" s="18"/>
    </row>
    <row r="96" spans="2:17" ht="15" customHeight="1" x14ac:dyDescent="0.2">
      <c r="B96" s="152"/>
      <c r="C96" s="363"/>
      <c r="D96" s="52"/>
      <c r="E96" s="113"/>
      <c r="F96" s="506" t="s">
        <v>117</v>
      </c>
      <c r="G96" s="507"/>
      <c r="H96" s="507"/>
      <c r="I96" s="508"/>
      <c r="J96" s="505"/>
      <c r="K96" s="20"/>
      <c r="L96" s="18"/>
      <c r="M96" s="18"/>
      <c r="N96" s="18"/>
      <c r="O96" s="18"/>
      <c r="P96" s="18"/>
      <c r="Q96" s="18"/>
    </row>
    <row r="97" spans="1:15" ht="37.5" customHeight="1" x14ac:dyDescent="0.2">
      <c r="B97" s="152"/>
      <c r="C97" s="33"/>
      <c r="D97" s="34"/>
      <c r="E97" s="169"/>
      <c r="F97" s="369" t="s">
        <v>106</v>
      </c>
      <c r="G97" s="369" t="s">
        <v>108</v>
      </c>
      <c r="H97" s="369" t="s">
        <v>112</v>
      </c>
      <c r="I97" s="369" t="s">
        <v>110</v>
      </c>
      <c r="J97" s="369" t="s">
        <v>113</v>
      </c>
    </row>
    <row r="98" spans="1:15" ht="15.75" customHeight="1" x14ac:dyDescent="0.2">
      <c r="B98" s="152"/>
      <c r="C98" s="54"/>
      <c r="D98" s="368" t="s">
        <v>152</v>
      </c>
      <c r="E98" s="370">
        <v>0</v>
      </c>
      <c r="F98" s="371" t="s">
        <v>8</v>
      </c>
      <c r="G98" s="371" t="s">
        <v>8</v>
      </c>
      <c r="H98" s="371" t="s">
        <v>8</v>
      </c>
      <c r="I98" s="371" t="s">
        <v>8</v>
      </c>
      <c r="J98" s="371" t="s">
        <v>8</v>
      </c>
    </row>
    <row r="99" spans="1:15" ht="15.75" customHeight="1" x14ac:dyDescent="0.2">
      <c r="B99" s="152"/>
      <c r="C99" s="41"/>
      <c r="D99" s="201" t="s">
        <v>11</v>
      </c>
      <c r="E99" s="343">
        <v>0</v>
      </c>
      <c r="F99" s="267" t="s">
        <v>8</v>
      </c>
      <c r="G99" s="267" t="s">
        <v>8</v>
      </c>
      <c r="H99" s="267" t="s">
        <v>8</v>
      </c>
      <c r="I99" s="267" t="s">
        <v>8</v>
      </c>
      <c r="J99" s="267" t="s">
        <v>8</v>
      </c>
      <c r="K99" s="61"/>
    </row>
    <row r="100" spans="1:15" s="18" customFormat="1" ht="15.75" customHeight="1" x14ac:dyDescent="0.2">
      <c r="A100" s="1"/>
      <c r="B100" s="152"/>
      <c r="C100" s="41"/>
      <c r="D100" s="174" t="s">
        <v>92</v>
      </c>
      <c r="E100" s="217">
        <v>2</v>
      </c>
      <c r="F100" s="315">
        <v>50</v>
      </c>
      <c r="G100" s="315">
        <v>0</v>
      </c>
      <c r="H100" s="315">
        <v>100</v>
      </c>
      <c r="I100" s="315">
        <v>0</v>
      </c>
      <c r="J100" s="316">
        <v>0</v>
      </c>
      <c r="M100" s="270"/>
    </row>
    <row r="101" spans="1:15" ht="15.75" customHeight="1" x14ac:dyDescent="0.2">
      <c r="B101" s="152"/>
      <c r="C101" s="41"/>
      <c r="D101" s="201" t="s">
        <v>13</v>
      </c>
      <c r="E101" s="216">
        <v>3</v>
      </c>
      <c r="F101" s="315">
        <v>0</v>
      </c>
      <c r="G101" s="315">
        <v>0</v>
      </c>
      <c r="H101" s="315">
        <v>100</v>
      </c>
      <c r="I101" s="315">
        <v>0</v>
      </c>
      <c r="J101" s="316">
        <v>0</v>
      </c>
      <c r="L101" s="61"/>
      <c r="M101" s="333"/>
      <c r="N101" s="61"/>
      <c r="O101" s="61"/>
    </row>
    <row r="102" spans="1:15" ht="15.75" customHeight="1" x14ac:dyDescent="0.2">
      <c r="B102" s="152"/>
      <c r="C102" s="41"/>
      <c r="D102" s="201"/>
      <c r="E102" s="212" t="s">
        <v>207</v>
      </c>
      <c r="F102" s="315">
        <v>40</v>
      </c>
      <c r="G102" s="315">
        <v>0</v>
      </c>
      <c r="H102" s="315">
        <v>100</v>
      </c>
      <c r="I102" s="315">
        <v>0</v>
      </c>
      <c r="J102" s="316">
        <v>0</v>
      </c>
      <c r="L102" s="268"/>
      <c r="M102" s="333"/>
      <c r="N102" s="269"/>
      <c r="O102" s="61"/>
    </row>
    <row r="103" spans="1:15" ht="15.75" customHeight="1" x14ac:dyDescent="0.2">
      <c r="B103" s="152"/>
      <c r="C103" s="41"/>
      <c r="D103" s="202"/>
      <c r="E103" s="211" t="s">
        <v>208</v>
      </c>
      <c r="F103" s="267">
        <v>0</v>
      </c>
      <c r="G103" s="267">
        <v>0</v>
      </c>
      <c r="H103" s="315">
        <v>100</v>
      </c>
      <c r="I103" s="315">
        <v>0</v>
      </c>
      <c r="J103" s="316">
        <v>0</v>
      </c>
      <c r="L103" s="269"/>
      <c r="M103" s="269"/>
      <c r="N103" s="269"/>
      <c r="O103" s="61"/>
    </row>
    <row r="104" spans="1:15" ht="15.75" customHeight="1" x14ac:dyDescent="0.2">
      <c r="B104" s="152"/>
      <c r="C104" s="41"/>
      <c r="D104" s="201"/>
      <c r="E104" s="211" t="s">
        <v>209</v>
      </c>
      <c r="F104" s="267">
        <v>0</v>
      </c>
      <c r="G104" s="267">
        <v>0</v>
      </c>
      <c r="H104" s="267">
        <v>25</v>
      </c>
      <c r="I104" s="267">
        <v>75</v>
      </c>
      <c r="J104" s="267">
        <v>0</v>
      </c>
      <c r="L104" s="61"/>
      <c r="M104" s="61"/>
      <c r="N104" s="61"/>
      <c r="O104" s="61"/>
    </row>
    <row r="105" spans="1:15" ht="15.75" customHeight="1" x14ac:dyDescent="0.2">
      <c r="B105" s="152"/>
      <c r="C105" s="41"/>
      <c r="D105" s="201" t="s">
        <v>17</v>
      </c>
      <c r="E105" s="225">
        <v>0</v>
      </c>
      <c r="F105" s="316" t="s">
        <v>8</v>
      </c>
      <c r="G105" s="316" t="s">
        <v>8</v>
      </c>
      <c r="H105" s="316" t="s">
        <v>8</v>
      </c>
      <c r="I105" s="316" t="s">
        <v>8</v>
      </c>
      <c r="J105" s="316" t="s">
        <v>8</v>
      </c>
      <c r="L105" s="61"/>
      <c r="M105" s="61"/>
      <c r="N105" s="61"/>
      <c r="O105" s="61"/>
    </row>
    <row r="106" spans="1:15" ht="15.75" customHeight="1" x14ac:dyDescent="0.2">
      <c r="B106" s="152"/>
      <c r="C106" s="41"/>
      <c r="D106" s="201" t="s">
        <v>18</v>
      </c>
      <c r="E106" s="217" t="s">
        <v>122</v>
      </c>
      <c r="F106" s="315" t="s">
        <v>122</v>
      </c>
      <c r="G106" s="315" t="s">
        <v>122</v>
      </c>
      <c r="H106" s="315" t="s">
        <v>122</v>
      </c>
      <c r="I106" s="315" t="s">
        <v>122</v>
      </c>
      <c r="J106" s="315" t="s">
        <v>122</v>
      </c>
      <c r="L106" s="61"/>
      <c r="M106" s="61"/>
      <c r="N106" s="61"/>
      <c r="O106" s="61"/>
    </row>
    <row r="107" spans="1:15" ht="15.75" customHeight="1" x14ac:dyDescent="0.2">
      <c r="B107" s="152"/>
      <c r="C107" s="41"/>
      <c r="D107" s="201" t="s">
        <v>19</v>
      </c>
      <c r="E107" s="343">
        <v>0</v>
      </c>
      <c r="F107" s="267" t="s">
        <v>8</v>
      </c>
      <c r="G107" s="267" t="s">
        <v>8</v>
      </c>
      <c r="H107" s="267" t="s">
        <v>8</v>
      </c>
      <c r="I107" s="267" t="s">
        <v>8</v>
      </c>
      <c r="J107" s="267" t="s">
        <v>8</v>
      </c>
      <c r="M107" s="332"/>
      <c r="O107" s="332"/>
    </row>
    <row r="108" spans="1:15" ht="15.75" customHeight="1" x14ac:dyDescent="0.2">
      <c r="B108" s="152"/>
      <c r="C108" s="41"/>
      <c r="D108" s="201" t="s">
        <v>20</v>
      </c>
      <c r="E108" s="218">
        <v>2</v>
      </c>
      <c r="F108" s="267">
        <v>0</v>
      </c>
      <c r="G108" s="267">
        <v>0</v>
      </c>
      <c r="H108" s="267">
        <v>50</v>
      </c>
      <c r="I108" s="267">
        <v>50</v>
      </c>
      <c r="J108" s="267">
        <v>0</v>
      </c>
      <c r="M108" s="332"/>
    </row>
    <row r="109" spans="1:15" ht="15.75" customHeight="1" x14ac:dyDescent="0.2">
      <c r="B109" s="152"/>
      <c r="C109" s="41"/>
      <c r="D109" s="201" t="s">
        <v>22</v>
      </c>
      <c r="E109" s="343">
        <v>3</v>
      </c>
      <c r="F109" s="267">
        <v>33.299999999999997</v>
      </c>
      <c r="G109" s="267">
        <v>0</v>
      </c>
      <c r="H109" s="267">
        <v>66.7</v>
      </c>
      <c r="I109" s="267">
        <v>33.299999999999997</v>
      </c>
      <c r="J109" s="267">
        <v>0</v>
      </c>
    </row>
    <row r="110" spans="1:15" ht="15.75" customHeight="1" x14ac:dyDescent="0.2">
      <c r="B110" s="152"/>
      <c r="C110" s="41"/>
      <c r="D110" s="201" t="s">
        <v>23</v>
      </c>
      <c r="E110" s="343">
        <v>0</v>
      </c>
      <c r="F110" s="267" t="s">
        <v>8</v>
      </c>
      <c r="G110" s="267" t="s">
        <v>8</v>
      </c>
      <c r="H110" s="267" t="s">
        <v>8</v>
      </c>
      <c r="I110" s="267" t="s">
        <v>8</v>
      </c>
      <c r="J110" s="267" t="s">
        <v>8</v>
      </c>
    </row>
    <row r="111" spans="1:15" ht="15.75" customHeight="1" x14ac:dyDescent="0.2">
      <c r="B111" s="152"/>
      <c r="C111" s="41"/>
      <c r="D111" s="201" t="s">
        <v>25</v>
      </c>
      <c r="E111" s="225" t="s">
        <v>122</v>
      </c>
      <c r="F111" s="315" t="s">
        <v>122</v>
      </c>
      <c r="G111" s="315" t="s">
        <v>122</v>
      </c>
      <c r="H111" s="315" t="s">
        <v>122</v>
      </c>
      <c r="I111" s="315" t="s">
        <v>122</v>
      </c>
      <c r="J111" s="315" t="s">
        <v>122</v>
      </c>
    </row>
    <row r="112" spans="1:15" ht="15.75" customHeight="1" x14ac:dyDescent="0.2">
      <c r="B112" s="152"/>
      <c r="C112" s="41"/>
      <c r="D112" s="201" t="s">
        <v>26</v>
      </c>
      <c r="E112" s="343">
        <v>0</v>
      </c>
      <c r="F112" s="316" t="s">
        <v>8</v>
      </c>
      <c r="G112" s="316" t="s">
        <v>8</v>
      </c>
      <c r="H112" s="316" t="s">
        <v>8</v>
      </c>
      <c r="I112" s="316" t="s">
        <v>8</v>
      </c>
      <c r="J112" s="316" t="s">
        <v>8</v>
      </c>
    </row>
    <row r="113" spans="2:13" ht="15.75" customHeight="1" x14ac:dyDescent="0.2">
      <c r="B113" s="152"/>
      <c r="C113" s="41"/>
      <c r="D113" s="201" t="s">
        <v>28</v>
      </c>
      <c r="E113" s="343">
        <v>2</v>
      </c>
      <c r="F113" s="267">
        <v>0</v>
      </c>
      <c r="G113" s="267">
        <v>0</v>
      </c>
      <c r="H113" s="267">
        <v>100</v>
      </c>
      <c r="I113" s="267">
        <v>0</v>
      </c>
      <c r="J113" s="267">
        <v>0</v>
      </c>
    </row>
    <row r="114" spans="2:13" ht="15.75" customHeight="1" x14ac:dyDescent="0.2">
      <c r="B114" s="152"/>
      <c r="C114" s="41"/>
      <c r="D114" s="201" t="s">
        <v>29</v>
      </c>
      <c r="E114" s="217">
        <v>8</v>
      </c>
      <c r="F114" s="315">
        <v>25</v>
      </c>
      <c r="G114" s="315">
        <v>37.5</v>
      </c>
      <c r="H114" s="315">
        <v>37.5</v>
      </c>
      <c r="I114" s="315">
        <v>25</v>
      </c>
      <c r="J114" s="315">
        <v>0</v>
      </c>
      <c r="K114" s="61"/>
    </row>
    <row r="115" spans="2:13" ht="15.75" customHeight="1" x14ac:dyDescent="0.2">
      <c r="B115" s="152"/>
      <c r="C115" s="41"/>
      <c r="D115" s="201" t="s">
        <v>30</v>
      </c>
      <c r="E115" s="217" t="s">
        <v>122</v>
      </c>
      <c r="F115" s="315" t="s">
        <v>122</v>
      </c>
      <c r="G115" s="315" t="s">
        <v>122</v>
      </c>
      <c r="H115" s="315" t="s">
        <v>122</v>
      </c>
      <c r="I115" s="315" t="s">
        <v>122</v>
      </c>
      <c r="J115" s="315" t="s">
        <v>122</v>
      </c>
    </row>
    <row r="116" spans="2:13" ht="15.75" customHeight="1" x14ac:dyDescent="0.2">
      <c r="B116" s="152"/>
      <c r="C116" s="41"/>
      <c r="D116" s="210" t="s">
        <v>31</v>
      </c>
      <c r="E116" s="217">
        <v>0</v>
      </c>
      <c r="F116" s="315" t="s">
        <v>8</v>
      </c>
      <c r="G116" s="315" t="s">
        <v>8</v>
      </c>
      <c r="H116" s="315" t="s">
        <v>8</v>
      </c>
      <c r="I116" s="315" t="s">
        <v>8</v>
      </c>
      <c r="J116" s="316" t="s">
        <v>8</v>
      </c>
    </row>
    <row r="117" spans="2:13" ht="15.75" customHeight="1" x14ac:dyDescent="0.2">
      <c r="B117" s="152"/>
      <c r="C117" s="41"/>
      <c r="D117" s="176" t="s">
        <v>55</v>
      </c>
      <c r="E117" s="411">
        <v>2</v>
      </c>
      <c r="F117" s="361" t="s">
        <v>122</v>
      </c>
      <c r="G117" s="361" t="s">
        <v>122</v>
      </c>
      <c r="H117" s="361" t="s">
        <v>122</v>
      </c>
      <c r="I117" s="361" t="s">
        <v>122</v>
      </c>
      <c r="J117" s="361" t="s">
        <v>122</v>
      </c>
    </row>
    <row r="118" spans="2:13" ht="15.75" customHeight="1" x14ac:dyDescent="0.2">
      <c r="B118" s="152"/>
      <c r="C118" s="113"/>
      <c r="D118" s="368" t="s">
        <v>50</v>
      </c>
      <c r="E118" s="415" t="s">
        <v>122</v>
      </c>
      <c r="F118" s="364" t="s">
        <v>122</v>
      </c>
      <c r="G118" s="364" t="s">
        <v>122</v>
      </c>
      <c r="H118" s="364" t="s">
        <v>122</v>
      </c>
      <c r="I118" s="364" t="s">
        <v>122</v>
      </c>
      <c r="J118" s="364" t="s">
        <v>122</v>
      </c>
      <c r="M118" s="342"/>
    </row>
    <row r="119" spans="2:13" ht="15.75" customHeight="1" x14ac:dyDescent="0.2">
      <c r="B119" s="152"/>
      <c r="C119" s="41"/>
      <c r="D119" s="209" t="s">
        <v>206</v>
      </c>
      <c r="E119" s="415">
        <v>0</v>
      </c>
      <c r="F119" s="267" t="s">
        <v>8</v>
      </c>
      <c r="G119" s="267" t="s">
        <v>8</v>
      </c>
      <c r="H119" s="267" t="s">
        <v>8</v>
      </c>
      <c r="I119" s="267" t="s">
        <v>8</v>
      </c>
      <c r="J119" s="267" t="s">
        <v>8</v>
      </c>
      <c r="M119" s="342"/>
    </row>
    <row r="120" spans="2:13" ht="15.75" customHeight="1" x14ac:dyDescent="0.2">
      <c r="B120" s="152"/>
      <c r="C120" s="41"/>
      <c r="D120" s="175" t="s">
        <v>52</v>
      </c>
      <c r="E120" s="497">
        <v>1</v>
      </c>
      <c r="F120" s="267">
        <v>0</v>
      </c>
      <c r="G120" s="267">
        <v>0</v>
      </c>
      <c r="H120" s="267">
        <v>100</v>
      </c>
      <c r="I120" s="267">
        <v>0</v>
      </c>
      <c r="J120" s="267">
        <v>0</v>
      </c>
      <c r="L120" s="333"/>
    </row>
    <row r="121" spans="2:13" ht="15.75" customHeight="1" x14ac:dyDescent="0.2">
      <c r="B121" s="152"/>
      <c r="C121" s="41"/>
      <c r="D121" s="175" t="s">
        <v>76</v>
      </c>
      <c r="E121" s="498">
        <v>2</v>
      </c>
      <c r="F121" s="315">
        <v>50</v>
      </c>
      <c r="G121" s="315">
        <v>0</v>
      </c>
      <c r="H121" s="315">
        <v>50</v>
      </c>
      <c r="I121" s="315">
        <v>50</v>
      </c>
      <c r="J121" s="316">
        <v>0</v>
      </c>
    </row>
    <row r="122" spans="2:13" ht="15.75" customHeight="1" x14ac:dyDescent="0.2">
      <c r="B122" s="152"/>
      <c r="C122" s="41"/>
      <c r="D122" s="175" t="s">
        <v>51</v>
      </c>
      <c r="E122" s="415" t="s">
        <v>122</v>
      </c>
      <c r="F122" s="315" t="s">
        <v>122</v>
      </c>
      <c r="G122" s="315" t="s">
        <v>122</v>
      </c>
      <c r="H122" s="315" t="s">
        <v>122</v>
      </c>
      <c r="I122" s="315" t="s">
        <v>122</v>
      </c>
      <c r="J122" s="315" t="s">
        <v>122</v>
      </c>
    </row>
    <row r="123" spans="2:13" ht="15.75" customHeight="1" x14ac:dyDescent="0.2">
      <c r="B123" s="152"/>
      <c r="C123" s="41"/>
      <c r="D123" s="175" t="s">
        <v>99</v>
      </c>
      <c r="E123" s="498">
        <v>0</v>
      </c>
      <c r="F123" s="315" t="s">
        <v>8</v>
      </c>
      <c r="G123" s="315" t="s">
        <v>8</v>
      </c>
      <c r="H123" s="315" t="s">
        <v>8</v>
      </c>
      <c r="I123" s="315" t="s">
        <v>8</v>
      </c>
      <c r="J123" s="316" t="s">
        <v>8</v>
      </c>
    </row>
    <row r="124" spans="2:13" ht="15.75" customHeight="1" x14ac:dyDescent="0.2">
      <c r="B124" s="152"/>
      <c r="C124" s="40"/>
      <c r="D124" s="500" t="s">
        <v>75</v>
      </c>
      <c r="E124" s="499">
        <v>0</v>
      </c>
      <c r="F124" s="361" t="s">
        <v>8</v>
      </c>
      <c r="G124" s="361" t="s">
        <v>8</v>
      </c>
      <c r="H124" s="361" t="s">
        <v>8</v>
      </c>
      <c r="I124" s="361" t="s">
        <v>8</v>
      </c>
      <c r="J124" s="361" t="s">
        <v>8</v>
      </c>
    </row>
    <row r="125" spans="2:13" ht="15" customHeight="1" x14ac:dyDescent="0.2">
      <c r="B125" s="152"/>
      <c r="C125" s="171" t="s">
        <v>95</v>
      </c>
      <c r="D125" s="116"/>
    </row>
    <row r="126" spans="2:13" ht="15" customHeight="1" x14ac:dyDescent="0.2">
      <c r="B126" s="152"/>
      <c r="C126" s="141" t="s">
        <v>62</v>
      </c>
    </row>
    <row r="127" spans="2:13" ht="15" customHeight="1" x14ac:dyDescent="0.2">
      <c r="B127" s="152"/>
    </row>
    <row r="128" spans="2:13" ht="15" customHeight="1" x14ac:dyDescent="0.2">
      <c r="B128" s="152"/>
      <c r="C128" s="141"/>
    </row>
    <row r="129" spans="2:11" ht="15" customHeight="1" x14ac:dyDescent="0.2">
      <c r="B129" s="152"/>
      <c r="C129" s="141"/>
    </row>
    <row r="130" spans="2:11" ht="15" customHeight="1" x14ac:dyDescent="0.2">
      <c r="B130" s="152"/>
      <c r="C130" s="141"/>
    </row>
    <row r="131" spans="2:11" ht="15" customHeight="1" x14ac:dyDescent="0.2">
      <c r="B131" s="152"/>
      <c r="C131" s="141"/>
    </row>
    <row r="132" spans="2:11" ht="18" customHeight="1" x14ac:dyDescent="0.2">
      <c r="B132" s="152"/>
      <c r="C132" s="362"/>
      <c r="D132" s="348"/>
      <c r="E132" s="348"/>
      <c r="F132" s="348"/>
      <c r="G132" s="348"/>
      <c r="H132" s="348"/>
      <c r="I132" s="348"/>
      <c r="J132" s="348"/>
      <c r="K132" s="348"/>
    </row>
    <row r="133" spans="2:11" ht="18" customHeight="1" x14ac:dyDescent="0.2">
      <c r="B133" s="152"/>
      <c r="C133" s="119"/>
      <c r="D133" s="119"/>
      <c r="E133" s="119"/>
      <c r="F133" s="119"/>
      <c r="G133" s="119"/>
      <c r="H133" s="119"/>
      <c r="I133" s="119"/>
      <c r="J133" s="119"/>
      <c r="K133" s="119"/>
    </row>
    <row r="134" spans="2:11" ht="5.25" customHeight="1" x14ac:dyDescent="0.2">
      <c r="B134" s="152"/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2:11" ht="15.95" customHeight="1" x14ac:dyDescent="0.2">
      <c r="B135" s="152"/>
      <c r="D135" s="372"/>
    </row>
    <row r="136" spans="2:11" ht="15.95" customHeight="1" x14ac:dyDescent="0.2">
      <c r="B136" s="152"/>
      <c r="D136" s="373"/>
    </row>
    <row r="137" spans="2:11" ht="7.5" customHeight="1" x14ac:dyDescent="0.2">
      <c r="B137" s="152"/>
    </row>
    <row r="138" spans="2:11" ht="15" customHeight="1" x14ac:dyDescent="0.2">
      <c r="B138" s="152"/>
      <c r="C138" s="363"/>
      <c r="D138" s="52"/>
      <c r="E138" s="113"/>
      <c r="F138" s="503" t="s">
        <v>117</v>
      </c>
      <c r="G138" s="160"/>
      <c r="H138" s="160"/>
      <c r="I138" s="504"/>
      <c r="J138" s="505"/>
    </row>
    <row r="139" spans="2:11" ht="37.5" customHeight="1" x14ac:dyDescent="0.2">
      <c r="B139" s="152"/>
      <c r="C139" s="33"/>
      <c r="D139" s="34"/>
      <c r="E139" s="169"/>
      <c r="F139" s="369" t="s">
        <v>106</v>
      </c>
      <c r="G139" s="369" t="s">
        <v>108</v>
      </c>
      <c r="H139" s="369" t="s">
        <v>112</v>
      </c>
      <c r="I139" s="369" t="s">
        <v>110</v>
      </c>
      <c r="J139" s="369" t="s">
        <v>113</v>
      </c>
    </row>
    <row r="140" spans="2:11" ht="15.75" customHeight="1" x14ac:dyDescent="0.2">
      <c r="B140" s="152"/>
      <c r="C140" s="54"/>
      <c r="D140" s="368" t="s">
        <v>152</v>
      </c>
      <c r="E140" s="370">
        <v>0</v>
      </c>
      <c r="F140" s="371" t="s">
        <v>8</v>
      </c>
      <c r="G140" s="371" t="s">
        <v>8</v>
      </c>
      <c r="H140" s="371" t="s">
        <v>8</v>
      </c>
      <c r="I140" s="371" t="s">
        <v>8</v>
      </c>
      <c r="J140" s="371" t="s">
        <v>8</v>
      </c>
    </row>
    <row r="141" spans="2:11" ht="15.75" customHeight="1" x14ac:dyDescent="0.2">
      <c r="B141" s="152"/>
      <c r="C141" s="41"/>
      <c r="D141" s="201" t="s">
        <v>11</v>
      </c>
      <c r="E141" s="343">
        <v>0</v>
      </c>
      <c r="F141" s="267" t="s">
        <v>8</v>
      </c>
      <c r="G141" s="267" t="s">
        <v>8</v>
      </c>
      <c r="H141" s="267" t="s">
        <v>8</v>
      </c>
      <c r="I141" s="267" t="s">
        <v>8</v>
      </c>
      <c r="J141" s="267" t="s">
        <v>8</v>
      </c>
    </row>
    <row r="142" spans="2:11" ht="15.75" customHeight="1" x14ac:dyDescent="0.2">
      <c r="B142" s="152"/>
      <c r="C142" s="41"/>
      <c r="D142" s="174" t="s">
        <v>92</v>
      </c>
      <c r="E142" s="217">
        <v>6</v>
      </c>
      <c r="F142" s="315">
        <v>0</v>
      </c>
      <c r="G142" s="315">
        <v>16.7</v>
      </c>
      <c r="H142" s="315">
        <v>66.7</v>
      </c>
      <c r="I142" s="315">
        <v>16.7</v>
      </c>
      <c r="J142" s="316">
        <v>0</v>
      </c>
    </row>
    <row r="143" spans="2:11" ht="15.75" customHeight="1" x14ac:dyDescent="0.2">
      <c r="B143" s="152"/>
      <c r="C143" s="41"/>
      <c r="D143" s="201" t="s">
        <v>13</v>
      </c>
      <c r="E143" s="216">
        <v>3</v>
      </c>
      <c r="F143" s="315">
        <v>100</v>
      </c>
      <c r="G143" s="315">
        <v>0</v>
      </c>
      <c r="H143" s="315">
        <v>100</v>
      </c>
      <c r="I143" s="315">
        <v>0</v>
      </c>
      <c r="J143" s="316">
        <v>0</v>
      </c>
    </row>
    <row r="144" spans="2:11" ht="15.75" customHeight="1" x14ac:dyDescent="0.2">
      <c r="B144" s="152"/>
      <c r="C144" s="41"/>
      <c r="D144" s="201"/>
      <c r="E144" s="212" t="s">
        <v>210</v>
      </c>
      <c r="F144" s="315">
        <v>0</v>
      </c>
      <c r="G144" s="315">
        <v>14.3</v>
      </c>
      <c r="H144" s="315">
        <v>85.7</v>
      </c>
      <c r="I144" s="315">
        <v>0</v>
      </c>
      <c r="J144" s="316">
        <v>0</v>
      </c>
    </row>
    <row r="145" spans="2:10" ht="15.75" customHeight="1" x14ac:dyDescent="0.2">
      <c r="B145" s="152"/>
      <c r="C145" s="41"/>
      <c r="D145" s="202"/>
      <c r="E145" s="211" t="s">
        <v>208</v>
      </c>
      <c r="F145" s="315">
        <v>0</v>
      </c>
      <c r="G145" s="315">
        <v>0</v>
      </c>
      <c r="H145" s="315">
        <v>100</v>
      </c>
      <c r="I145" s="315">
        <v>0</v>
      </c>
      <c r="J145" s="316" t="s">
        <v>8</v>
      </c>
    </row>
    <row r="146" spans="2:10" ht="15.75" customHeight="1" x14ac:dyDescent="0.2">
      <c r="B146" s="152"/>
      <c r="C146" s="41"/>
      <c r="D146" s="201"/>
      <c r="E146" s="211" t="s">
        <v>151</v>
      </c>
      <c r="F146" s="315" t="s">
        <v>8</v>
      </c>
      <c r="G146" s="315" t="s">
        <v>8</v>
      </c>
      <c r="H146" s="315" t="s">
        <v>8</v>
      </c>
      <c r="I146" s="315" t="s">
        <v>8</v>
      </c>
      <c r="J146" s="316" t="s">
        <v>8</v>
      </c>
    </row>
    <row r="147" spans="2:10" ht="15.75" customHeight="1" x14ac:dyDescent="0.2">
      <c r="B147" s="152"/>
      <c r="C147" s="41"/>
      <c r="D147" s="201" t="s">
        <v>17</v>
      </c>
      <c r="E147" s="225">
        <v>0</v>
      </c>
      <c r="F147" s="315" t="s">
        <v>8</v>
      </c>
      <c r="G147" s="315" t="s">
        <v>8</v>
      </c>
      <c r="H147" s="315" t="s">
        <v>8</v>
      </c>
      <c r="I147" s="315" t="s">
        <v>8</v>
      </c>
      <c r="J147" s="316" t="s">
        <v>8</v>
      </c>
    </row>
    <row r="148" spans="2:10" ht="15.75" customHeight="1" x14ac:dyDescent="0.2">
      <c r="B148" s="152"/>
      <c r="C148" s="41"/>
      <c r="D148" s="201" t="s">
        <v>18</v>
      </c>
      <c r="E148" s="217" t="s">
        <v>122</v>
      </c>
      <c r="F148" s="217" t="s">
        <v>122</v>
      </c>
      <c r="G148" s="217" t="s">
        <v>122</v>
      </c>
      <c r="H148" s="217" t="s">
        <v>122</v>
      </c>
      <c r="I148" s="217" t="s">
        <v>122</v>
      </c>
      <c r="J148" s="217" t="s">
        <v>122</v>
      </c>
    </row>
    <row r="149" spans="2:10" ht="15.75" customHeight="1" x14ac:dyDescent="0.2">
      <c r="B149" s="152"/>
      <c r="C149" s="41"/>
      <c r="D149" s="201" t="s">
        <v>19</v>
      </c>
      <c r="E149" s="343">
        <v>0</v>
      </c>
      <c r="F149" s="267" t="s">
        <v>8</v>
      </c>
      <c r="G149" s="267" t="s">
        <v>8</v>
      </c>
      <c r="H149" s="267" t="s">
        <v>8</v>
      </c>
      <c r="I149" s="267" t="s">
        <v>8</v>
      </c>
      <c r="J149" s="267" t="s">
        <v>8</v>
      </c>
    </row>
    <row r="150" spans="2:10" ht="15.75" customHeight="1" x14ac:dyDescent="0.2">
      <c r="B150" s="152"/>
      <c r="C150" s="41"/>
      <c r="D150" s="201" t="s">
        <v>20</v>
      </c>
      <c r="E150" s="218">
        <v>1</v>
      </c>
      <c r="F150" s="267">
        <v>100</v>
      </c>
      <c r="G150" s="267">
        <v>0</v>
      </c>
      <c r="H150" s="267">
        <v>100</v>
      </c>
      <c r="I150" s="267">
        <v>0</v>
      </c>
      <c r="J150" s="267">
        <v>0</v>
      </c>
    </row>
    <row r="151" spans="2:10" ht="15.75" customHeight="1" x14ac:dyDescent="0.2">
      <c r="B151" s="152"/>
      <c r="C151" s="41"/>
      <c r="D151" s="201" t="s">
        <v>22</v>
      </c>
      <c r="E151" s="343">
        <v>0</v>
      </c>
      <c r="F151" s="267" t="s">
        <v>8</v>
      </c>
      <c r="G151" s="267" t="s">
        <v>8</v>
      </c>
      <c r="H151" s="267" t="s">
        <v>8</v>
      </c>
      <c r="I151" s="267" t="s">
        <v>8</v>
      </c>
      <c r="J151" s="267" t="s">
        <v>8</v>
      </c>
    </row>
    <row r="152" spans="2:10" ht="15.75" customHeight="1" x14ac:dyDescent="0.2">
      <c r="B152" s="152"/>
      <c r="C152" s="41"/>
      <c r="D152" s="201" t="s">
        <v>23</v>
      </c>
      <c r="E152" s="343">
        <v>0</v>
      </c>
      <c r="F152" s="267" t="s">
        <v>8</v>
      </c>
      <c r="G152" s="267" t="s">
        <v>8</v>
      </c>
      <c r="H152" s="267" t="s">
        <v>8</v>
      </c>
      <c r="I152" s="267" t="s">
        <v>8</v>
      </c>
      <c r="J152" s="267" t="s">
        <v>8</v>
      </c>
    </row>
    <row r="153" spans="2:10" ht="15.75" customHeight="1" x14ac:dyDescent="0.2">
      <c r="B153" s="152"/>
      <c r="C153" s="41"/>
      <c r="D153" s="201" t="s">
        <v>25</v>
      </c>
      <c r="E153" s="225" t="s">
        <v>122</v>
      </c>
      <c r="F153" s="315" t="s">
        <v>122</v>
      </c>
      <c r="G153" s="315" t="s">
        <v>122</v>
      </c>
      <c r="H153" s="315" t="s">
        <v>122</v>
      </c>
      <c r="I153" s="315" t="s">
        <v>122</v>
      </c>
      <c r="J153" s="315" t="s">
        <v>122</v>
      </c>
    </row>
    <row r="154" spans="2:10" ht="15.75" customHeight="1" x14ac:dyDescent="0.2">
      <c r="B154" s="152"/>
      <c r="C154" s="41"/>
      <c r="D154" s="201" t="s">
        <v>26</v>
      </c>
      <c r="E154" s="343">
        <v>0</v>
      </c>
      <c r="F154" s="267" t="s">
        <v>8</v>
      </c>
      <c r="G154" s="267" t="s">
        <v>8</v>
      </c>
      <c r="H154" s="267" t="s">
        <v>8</v>
      </c>
      <c r="I154" s="267" t="s">
        <v>8</v>
      </c>
      <c r="J154" s="267" t="s">
        <v>8</v>
      </c>
    </row>
    <row r="155" spans="2:10" ht="15.75" customHeight="1" x14ac:dyDescent="0.2">
      <c r="B155" s="152"/>
      <c r="C155" s="41"/>
      <c r="D155" s="201" t="s">
        <v>28</v>
      </c>
      <c r="E155" s="343">
        <v>0</v>
      </c>
      <c r="F155" s="267" t="s">
        <v>8</v>
      </c>
      <c r="G155" s="267" t="s">
        <v>8</v>
      </c>
      <c r="H155" s="267" t="s">
        <v>8</v>
      </c>
      <c r="I155" s="267" t="s">
        <v>8</v>
      </c>
      <c r="J155" s="267" t="s">
        <v>8</v>
      </c>
    </row>
    <row r="156" spans="2:10" ht="15.75" customHeight="1" x14ac:dyDescent="0.2">
      <c r="B156" s="152"/>
      <c r="C156" s="41"/>
      <c r="D156" s="201" t="s">
        <v>29</v>
      </c>
      <c r="E156" s="217">
        <v>5</v>
      </c>
      <c r="F156" s="315">
        <v>20</v>
      </c>
      <c r="G156" s="315">
        <v>40</v>
      </c>
      <c r="H156" s="315">
        <v>60</v>
      </c>
      <c r="I156" s="315">
        <v>0</v>
      </c>
      <c r="J156" s="315">
        <v>0</v>
      </c>
    </row>
    <row r="157" spans="2:10" ht="15.75" customHeight="1" x14ac:dyDescent="0.2">
      <c r="B157" s="152"/>
      <c r="C157" s="41"/>
      <c r="D157" s="201" t="s">
        <v>30</v>
      </c>
      <c r="E157" s="217">
        <v>0</v>
      </c>
      <c r="F157" s="267" t="s">
        <v>8</v>
      </c>
      <c r="G157" s="267" t="s">
        <v>8</v>
      </c>
      <c r="H157" s="267" t="s">
        <v>8</v>
      </c>
      <c r="I157" s="267" t="s">
        <v>8</v>
      </c>
      <c r="J157" s="267" t="s">
        <v>8</v>
      </c>
    </row>
    <row r="158" spans="2:10" ht="15.75" customHeight="1" x14ac:dyDescent="0.2">
      <c r="B158" s="152"/>
      <c r="C158" s="41"/>
      <c r="D158" s="210" t="s">
        <v>31</v>
      </c>
      <c r="E158" s="217">
        <v>0</v>
      </c>
      <c r="F158" s="315" t="s">
        <v>8</v>
      </c>
      <c r="G158" s="315" t="s">
        <v>8</v>
      </c>
      <c r="H158" s="315" t="s">
        <v>8</v>
      </c>
      <c r="I158" s="315" t="s">
        <v>8</v>
      </c>
      <c r="J158" s="316" t="s">
        <v>8</v>
      </c>
    </row>
    <row r="159" spans="2:10" ht="15.75" customHeight="1" x14ac:dyDescent="0.2">
      <c r="B159" s="152"/>
      <c r="C159" s="41"/>
      <c r="D159" s="176" t="s">
        <v>55</v>
      </c>
      <c r="E159" s="411">
        <v>0</v>
      </c>
      <c r="F159" s="501" t="s">
        <v>8</v>
      </c>
      <c r="G159" s="501" t="s">
        <v>8</v>
      </c>
      <c r="H159" s="501" t="s">
        <v>8</v>
      </c>
      <c r="I159" s="501" t="s">
        <v>8</v>
      </c>
      <c r="J159" s="501" t="s">
        <v>8</v>
      </c>
    </row>
    <row r="160" spans="2:10" ht="15.75" customHeight="1" x14ac:dyDescent="0.2">
      <c r="B160" s="152"/>
      <c r="C160" s="113"/>
      <c r="D160" s="209" t="s">
        <v>50</v>
      </c>
      <c r="E160" s="225" t="s">
        <v>122</v>
      </c>
      <c r="F160" s="364" t="s">
        <v>122</v>
      </c>
      <c r="G160" s="364" t="s">
        <v>122</v>
      </c>
      <c r="H160" s="364" t="s">
        <v>122</v>
      </c>
      <c r="I160" s="364" t="s">
        <v>122</v>
      </c>
      <c r="J160" s="364" t="s">
        <v>122</v>
      </c>
    </row>
    <row r="161" spans="2:10" ht="15.75" customHeight="1" x14ac:dyDescent="0.2">
      <c r="B161" s="152"/>
      <c r="C161" s="41"/>
      <c r="D161" s="175" t="s">
        <v>206</v>
      </c>
      <c r="E161" s="417">
        <v>0</v>
      </c>
      <c r="F161" s="364" t="s">
        <v>8</v>
      </c>
      <c r="G161" s="364" t="s">
        <v>8</v>
      </c>
      <c r="H161" s="364" t="s">
        <v>8</v>
      </c>
      <c r="I161" s="364" t="s">
        <v>8</v>
      </c>
      <c r="J161" s="364" t="s">
        <v>8</v>
      </c>
    </row>
    <row r="162" spans="2:10" ht="15.75" customHeight="1" x14ac:dyDescent="0.2">
      <c r="B162" s="152"/>
      <c r="C162" s="41"/>
      <c r="D162" s="201" t="s">
        <v>52</v>
      </c>
      <c r="E162" s="343">
        <v>2</v>
      </c>
      <c r="F162" s="267">
        <v>50</v>
      </c>
      <c r="G162" s="267">
        <v>100</v>
      </c>
      <c r="H162" s="267">
        <v>0</v>
      </c>
      <c r="I162" s="267">
        <v>0</v>
      </c>
      <c r="J162" s="267">
        <v>0</v>
      </c>
    </row>
    <row r="163" spans="2:10" ht="15.75" customHeight="1" x14ac:dyDescent="0.2">
      <c r="B163" s="152"/>
      <c r="C163" s="41"/>
      <c r="D163" s="201" t="s">
        <v>76</v>
      </c>
      <c r="E163" s="217">
        <v>0</v>
      </c>
      <c r="F163" s="315" t="s">
        <v>8</v>
      </c>
      <c r="G163" s="315" t="s">
        <v>8</v>
      </c>
      <c r="H163" s="315" t="s">
        <v>8</v>
      </c>
      <c r="I163" s="315" t="s">
        <v>8</v>
      </c>
      <c r="J163" s="316" t="s">
        <v>8</v>
      </c>
    </row>
    <row r="164" spans="2:10" ht="15.75" customHeight="1" x14ac:dyDescent="0.2">
      <c r="B164" s="152"/>
      <c r="C164" s="41"/>
      <c r="D164" s="201" t="s">
        <v>51</v>
      </c>
      <c r="E164" s="225" t="s">
        <v>122</v>
      </c>
      <c r="F164" s="315" t="s">
        <v>122</v>
      </c>
      <c r="G164" s="315" t="s">
        <v>122</v>
      </c>
      <c r="H164" s="315" t="s">
        <v>122</v>
      </c>
      <c r="I164" s="315" t="s">
        <v>122</v>
      </c>
      <c r="J164" s="315" t="s">
        <v>122</v>
      </c>
    </row>
    <row r="165" spans="2:10" ht="15.75" customHeight="1" x14ac:dyDescent="0.2">
      <c r="B165" s="152"/>
      <c r="C165" s="41"/>
      <c r="D165" s="201" t="s">
        <v>99</v>
      </c>
      <c r="E165" s="217">
        <v>1</v>
      </c>
      <c r="F165" s="315">
        <v>0</v>
      </c>
      <c r="G165" s="315">
        <v>0</v>
      </c>
      <c r="H165" s="315">
        <v>100</v>
      </c>
      <c r="I165" s="315">
        <v>0</v>
      </c>
      <c r="J165" s="316">
        <v>0</v>
      </c>
    </row>
    <row r="166" spans="2:10" ht="15.75" customHeight="1" x14ac:dyDescent="0.2">
      <c r="B166" s="152"/>
      <c r="C166" s="40"/>
      <c r="D166" s="176" t="s">
        <v>133</v>
      </c>
      <c r="E166" s="262">
        <v>0</v>
      </c>
      <c r="F166" s="361" t="s">
        <v>8</v>
      </c>
      <c r="G166" s="361" t="s">
        <v>8</v>
      </c>
      <c r="H166" s="361" t="s">
        <v>8</v>
      </c>
      <c r="I166" s="361" t="s">
        <v>8</v>
      </c>
      <c r="J166" s="361" t="s">
        <v>8</v>
      </c>
    </row>
    <row r="167" spans="2:10" ht="15.95" customHeight="1" x14ac:dyDescent="0.2">
      <c r="B167" s="152"/>
      <c r="C167" s="171" t="s">
        <v>95</v>
      </c>
    </row>
    <row r="168" spans="2:10" ht="15.95" customHeight="1" x14ac:dyDescent="0.2">
      <c r="B168" s="152"/>
      <c r="C168" s="141" t="s">
        <v>62</v>
      </c>
    </row>
    <row r="169" spans="2:10" ht="15.95" customHeight="1" x14ac:dyDescent="0.2">
      <c r="B169" s="152"/>
      <c r="C169" s="141"/>
    </row>
    <row r="170" spans="2:10" ht="15.95" customHeight="1" x14ac:dyDescent="0.2">
      <c r="B170" s="152"/>
      <c r="C170" s="141"/>
    </row>
    <row r="171" spans="2:10" ht="15.95" customHeight="1" x14ac:dyDescent="0.2">
      <c r="B171" s="152"/>
      <c r="C171" s="141"/>
    </row>
    <row r="172" spans="2:10" ht="15.95" customHeight="1" x14ac:dyDescent="0.2">
      <c r="B172" s="152"/>
      <c r="C172" s="119"/>
      <c r="D172" s="119"/>
      <c r="E172" s="119"/>
      <c r="F172" s="119"/>
      <c r="G172" s="119"/>
      <c r="H172" s="119"/>
      <c r="I172" s="119"/>
      <c r="J172" s="119"/>
    </row>
    <row r="173" spans="2:10" ht="18.75" customHeight="1" x14ac:dyDescent="0.2">
      <c r="B173" s="152"/>
    </row>
    <row r="174" spans="2:10" ht="18.75" customHeight="1" x14ac:dyDescent="0.2">
      <c r="B174" s="152"/>
    </row>
    <row r="175" spans="2:10" ht="6.75" customHeight="1" x14ac:dyDescent="0.2">
      <c r="C175" s="348"/>
      <c r="D175" s="348"/>
      <c r="E175" s="348"/>
      <c r="F175" s="348"/>
      <c r="G175" s="348"/>
      <c r="H175" s="348"/>
      <c r="I175" s="348"/>
      <c r="J175" s="348"/>
    </row>
    <row r="176" spans="2:10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1" min="2" max="10" man="1"/>
    <brk id="92" min="2" max="10" man="1"/>
    <brk id="134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&gt;&gt;INDICE&lt;&lt;</vt:lpstr>
      <vt:lpstr>CUADRO_RESUMEN</vt:lpstr>
      <vt:lpstr>FORAL_1 (GENERAL)</vt:lpstr>
      <vt:lpstr>FORAL_2 (V. PAREJA)</vt:lpstr>
      <vt:lpstr>FORAL_3 (V. INTRAFAM.)</vt:lpstr>
      <vt:lpstr>FORAL_4 (V.SEXUAL)</vt:lpstr>
      <vt:lpstr>MUNICIPIOS_MANCOMUNIDADES</vt:lpstr>
      <vt:lpstr>'&gt;&gt;INDICE&lt;&lt;'!Área_de_impresión</vt:lpstr>
      <vt:lpstr>CUADRO_RESUMEN!Área_de_impresión</vt:lpstr>
      <vt:lpstr>'FORAL_1 (GENERAL)'!Área_de_impresión</vt:lpstr>
      <vt:lpstr>'FORAL_2 (V. PAREJA)'!Área_de_impresión</vt:lpstr>
      <vt:lpstr>'FORAL_3 (V. INTRAFAM.)'!Área_de_impresión</vt:lpstr>
      <vt:lpstr>'FORAL_4 (V.SEXUAL)'!Área_de_impresión</vt:lpstr>
      <vt:lpstr>MUNICIPIOS_MANCOMUNIDADES!Área_de_impresión</vt:lpstr>
      <vt:lpstr>'&gt;&gt;INDICE&lt;&lt;'!Títulos_a_imprimir</vt:lpstr>
      <vt:lpstr>CUADRO_RESUMEN!Títulos_a_imprimir</vt:lpstr>
      <vt:lpstr>'FORAL_1 (GENERAL)'!Títulos_a_imprimir</vt:lpstr>
      <vt:lpstr>'FORAL_2 (V. PAREJA)'!Títulos_a_imprimir</vt:lpstr>
      <vt:lpstr>'FORAL_3 (V. INTRAFAM.)'!Títulos_a_imprimir</vt:lpstr>
      <vt:lpstr>'FORAL_4 (V.SEXUAL)'!Títulos_a_imprimir</vt:lpstr>
      <vt:lpstr>MUNICIPIOS_MANCOMUNIDADES!Títulos_a_imprimir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2025-04-16T10:01:49Z</cp:lastPrinted>
  <dcterms:created xsi:type="dcterms:W3CDTF">2009-07-10T13:25:11Z</dcterms:created>
  <dcterms:modified xsi:type="dcterms:W3CDTF">2025-04-16T10:02:21Z</dcterms:modified>
</cp:coreProperties>
</file>